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zuyuki\Documents\CLIMBING\JMA\技術委員会\資格更新文書\"/>
    </mc:Choice>
  </mc:AlternateContent>
  <bookViews>
    <workbookView xWindow="315" yWindow="15" windowWidth="19275" windowHeight="12075" activeTab="1"/>
  </bookViews>
  <sheets>
    <sheet name="登録更新個人票" sheetId="6" r:id="rId1"/>
    <sheet name="登録者一覧" sheetId="7" r:id="rId2"/>
  </sheets>
  <definedNames>
    <definedName name="_xlnm.Print_Area" localSheetId="0">登録更新個人票!$A$1:$O$22</definedName>
    <definedName name="_xlnm.Print_Area" localSheetId="1">登録者一覧!$A$1:$W$114</definedName>
    <definedName name="_xlnm.Print_Titles" localSheetId="1">登録者一覧!$11:$13</definedName>
  </definedNames>
  <calcPr calcId="152511"/>
</workbook>
</file>

<file path=xl/calcChain.xml><?xml version="1.0" encoding="utf-8"?>
<calcChain xmlns="http://schemas.openxmlformats.org/spreadsheetml/2006/main">
  <c r="K114" i="7" l="1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P9" i="7" s="1"/>
  <c r="K9" i="7" l="1"/>
  <c r="R9" i="7" s="1"/>
  <c r="D5" i="7"/>
  <c r="S9" i="7" l="1"/>
  <c r="F8" i="6"/>
  <c r="D9" i="6" s="1"/>
  <c r="B9" i="6" l="1"/>
  <c r="H7" i="6"/>
  <c r="B15" i="6" l="1"/>
</calcChain>
</file>

<file path=xl/sharedStrings.xml><?xml version="1.0" encoding="utf-8"?>
<sst xmlns="http://schemas.openxmlformats.org/spreadsheetml/2006/main" count="689" uniqueCount="173">
  <si>
    <t>認定番号</t>
    <rPh sb="0" eb="2">
      <t>ニンテイ</t>
    </rPh>
    <rPh sb="2" eb="4">
      <t>バンゴウ</t>
    </rPh>
    <phoneticPr fontId="2"/>
  </si>
  <si>
    <t>フリガナ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</si>
  <si>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</si>
  <si>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</si>
  <si>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-</t>
    <phoneticPr fontId="2"/>
  </si>
  <si>
    <t>C</t>
    <phoneticPr fontId="2"/>
  </si>
  <si>
    <t>13</t>
    <phoneticPr fontId="2"/>
  </si>
  <si>
    <t>○○○</t>
    <phoneticPr fontId="2"/>
  </si>
  <si>
    <t>山岳</t>
    <rPh sb="0" eb="2">
      <t>サンガク</t>
    </rPh>
    <phoneticPr fontId="2"/>
  </si>
  <si>
    <t>太郎</t>
    <rPh sb="0" eb="2">
      <t>タロウ</t>
    </rPh>
    <phoneticPr fontId="2"/>
  </si>
  <si>
    <t>-</t>
  </si>
  <si>
    <t>Ｃ</t>
  </si>
  <si>
    <t>サンガク</t>
    <phoneticPr fontId="2"/>
  </si>
  <si>
    <t>タロウ</t>
    <phoneticPr fontId="2"/>
  </si>
  <si>
    <t>山岳連盟(協会)長　 　   　　　　　</t>
    <phoneticPr fontId="1"/>
  </si>
  <si>
    <t>J</t>
    <phoneticPr fontId="2"/>
  </si>
  <si>
    <t>C</t>
  </si>
  <si>
    <t>〒</t>
    <phoneticPr fontId="1"/>
  </si>
  <si>
    <t>－</t>
  </si>
  <si>
    <t>Ｅ-Mail</t>
    <phoneticPr fontId="1"/>
  </si>
  <si>
    <t>住　所</t>
    <phoneticPr fontId="1"/>
  </si>
  <si>
    <t>フリガナ</t>
    <phoneticPr fontId="1"/>
  </si>
  <si>
    <t>日</t>
  </si>
  <si>
    <t>月</t>
  </si>
  <si>
    <t>年</t>
  </si>
  <si>
    <t>　　　</t>
    <phoneticPr fontId="1"/>
  </si>
  <si>
    <t>－</t>
    <phoneticPr fontId="1"/>
  </si>
  <si>
    <r>
      <t>都道府県番号№</t>
    </r>
    <r>
      <rPr>
        <u/>
        <sz val="10"/>
        <color indexed="8"/>
        <rFont val="ＭＳ 明朝"/>
        <family val="1"/>
        <charset val="128"/>
      </rPr>
      <t>　　　</t>
    </r>
    <phoneticPr fontId="1"/>
  </si>
  <si>
    <t>09</t>
    <phoneticPr fontId="2"/>
  </si>
  <si>
    <t>氏   名</t>
    <rPh sb="0" eb="1">
      <t>シ</t>
    </rPh>
    <rPh sb="4" eb="5">
      <t>メイ</t>
    </rPh>
    <phoneticPr fontId="2"/>
  </si>
  <si>
    <t>漢 字</t>
    <rPh sb="0" eb="1">
      <t>カン</t>
    </rPh>
    <rPh sb="2" eb="3">
      <t>ジ</t>
    </rPh>
    <phoneticPr fontId="2"/>
  </si>
  <si>
    <t>年　度</t>
    <rPh sb="0" eb="1">
      <t>ネン</t>
    </rPh>
    <rPh sb="2" eb="3">
      <t>タビ</t>
    </rPh>
    <phoneticPr fontId="1"/>
  </si>
  <si>
    <t>備　　　考</t>
    <rPh sb="0" eb="1">
      <t>ソナエ</t>
    </rPh>
    <rPh sb="4" eb="5">
      <t>コウ</t>
    </rPh>
    <phoneticPr fontId="1"/>
  </si>
  <si>
    <t>郵便振替入金日</t>
    <rPh sb="0" eb="2">
      <t>ユウビン</t>
    </rPh>
    <rPh sb="2" eb="4">
      <t>フリカエ</t>
    </rPh>
    <rPh sb="4" eb="6">
      <t>ニュウキン</t>
    </rPh>
    <rPh sb="6" eb="7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</si>
  <si>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</si>
  <si>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</si>
  <si>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</si>
  <si>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－</t>
    <phoneticPr fontId="1"/>
  </si>
  <si>
    <t>平成２６年
（２０１４）</t>
    <rPh sb="0" eb="2">
      <t>ヘイセイ</t>
    </rPh>
    <rPh sb="4" eb="5">
      <t>ネン</t>
    </rPh>
    <phoneticPr fontId="1"/>
  </si>
  <si>
    <t>平成２５年
（２０１３）</t>
    <rPh sb="0" eb="2">
      <t>ヘイセイ</t>
    </rPh>
    <rPh sb="4" eb="5">
      <t>ネン</t>
    </rPh>
    <phoneticPr fontId="1"/>
  </si>
  <si>
    <t>平成２４年
（２０１２）</t>
    <rPh sb="0" eb="2">
      <t>ヘイセイ</t>
    </rPh>
    <rPh sb="4" eb="5">
      <t>ネン</t>
    </rPh>
    <phoneticPr fontId="1"/>
  </si>
  <si>
    <t>(公社)日本山岳協会長　　殿</t>
    <rPh sb="1" eb="2">
      <t>コウ</t>
    </rPh>
    <phoneticPr fontId="8"/>
  </si>
  <si>
    <t>＠</t>
    <phoneticPr fontId="1"/>
  </si>
  <si>
    <t>電話番号</t>
    <phoneticPr fontId="8"/>
  </si>
  <si>
    <t>-Ｃ-</t>
    <phoneticPr fontId="8"/>
  </si>
  <si>
    <t>B</t>
    <phoneticPr fontId="1"/>
  </si>
  <si>
    <t>性別</t>
    <rPh sb="0" eb="2">
      <t>セイベツ</t>
    </rPh>
    <phoneticPr fontId="8"/>
  </si>
  <si>
    <t>審判員　3,000円×</t>
    <rPh sb="0" eb="3">
      <t>シンパンイン</t>
    </rPh>
    <rPh sb="9" eb="10">
      <t>エン</t>
    </rPh>
    <phoneticPr fontId="1"/>
  </si>
  <si>
    <t>ルートセッター　5,000円×</t>
    <rPh sb="13" eb="14">
      <t>エン</t>
    </rPh>
    <phoneticPr fontId="1"/>
  </si>
  <si>
    <t>備考/特記事項</t>
    <rPh sb="0" eb="2">
      <t>ビコウ</t>
    </rPh>
    <rPh sb="3" eb="5">
      <t>トッキ</t>
    </rPh>
    <rPh sb="5" eb="7">
      <t>ジコウ</t>
    </rPh>
    <phoneticPr fontId="2"/>
  </si>
  <si>
    <t>記載者氏名</t>
    <rPh sb="3" eb="5">
      <t>シメイ</t>
    </rPh>
    <phoneticPr fontId="1"/>
  </si>
  <si>
    <t>登録/更新者
氏名</t>
    <rPh sb="0" eb="2">
      <t>トウロク</t>
    </rPh>
    <phoneticPr fontId="8"/>
  </si>
  <si>
    <t>クライミング審判員、ルートセッター登録/更新者一覧</t>
    <rPh sb="17" eb="19">
      <t>トウロク</t>
    </rPh>
    <rPh sb="22" eb="23">
      <t>モノ</t>
    </rPh>
    <rPh sb="23" eb="25">
      <t>イチラン</t>
    </rPh>
    <phoneticPr fontId="1"/>
  </si>
  <si>
    <t>登録/更新料</t>
    <rPh sb="0" eb="2">
      <t>トウロク</t>
    </rPh>
    <phoneticPr fontId="8"/>
  </si>
  <si>
    <t>クライミング競技審判員、ルートセッター　登録/更新届</t>
    <rPh sb="6" eb="8">
      <t>キョウギ</t>
    </rPh>
    <rPh sb="8" eb="11">
      <t>シンパンイン</t>
    </rPh>
    <rPh sb="20" eb="22">
      <t>トウロク</t>
    </rPh>
    <rPh sb="23" eb="25">
      <t>コウシン</t>
    </rPh>
    <rPh sb="25" eb="26">
      <t>トド</t>
    </rPh>
    <phoneticPr fontId="8"/>
  </si>
  <si>
    <t>更新</t>
    <phoneticPr fontId="1"/>
  </si>
  <si>
    <t>新規登録/
更新の別</t>
    <rPh sb="0" eb="2">
      <t>シンキ</t>
    </rPh>
    <rPh sb="2" eb="4">
      <t>トウロク</t>
    </rPh>
    <rPh sb="6" eb="8">
      <t>コウシン</t>
    </rPh>
    <rPh sb="9" eb="10">
      <t>ベツ</t>
    </rPh>
    <phoneticPr fontId="1"/>
  </si>
  <si>
    <t>様式第2号</t>
    <rPh sb="4" eb="5">
      <t>ゴウ</t>
    </rPh>
    <phoneticPr fontId="1"/>
  </si>
  <si>
    <r>
      <t>様式第1号 　</t>
    </r>
    <r>
      <rPr>
        <sz val="9"/>
        <color indexed="8"/>
        <rFont val="ＭＳ Ｐゴシック"/>
        <family val="3"/>
        <charset val="128"/>
      </rPr>
      <t>※各山岳連盟で取りまとめる場合は、この登録/更新届に加え、第2号様式（登録者一覧）を添えてください。</t>
    </r>
    <rPh sb="0" eb="1">
      <t>ヨウ</t>
    </rPh>
    <rPh sb="8" eb="9">
      <t>カク</t>
    </rPh>
    <rPh sb="9" eb="13">
      <t>サンガクレンメイ</t>
    </rPh>
    <rPh sb="14" eb="15">
      <t>ト</t>
    </rPh>
    <rPh sb="20" eb="22">
      <t>バアイ</t>
    </rPh>
    <rPh sb="26" eb="28">
      <t>トウロク</t>
    </rPh>
    <rPh sb="29" eb="31">
      <t>コウシン</t>
    </rPh>
    <rPh sb="31" eb="32">
      <t>トドケ</t>
    </rPh>
    <rPh sb="33" eb="34">
      <t>クワ</t>
    </rPh>
    <rPh sb="36" eb="37">
      <t>ダイ</t>
    </rPh>
    <rPh sb="38" eb="39">
      <t>ゴウ</t>
    </rPh>
    <rPh sb="39" eb="41">
      <t>ヨウシキ</t>
    </rPh>
    <rPh sb="42" eb="45">
      <t>トウロクシャ</t>
    </rPh>
    <rPh sb="45" eb="47">
      <t>イチラン</t>
    </rPh>
    <rPh sb="49" eb="50">
      <t>ソ</t>
    </rPh>
    <phoneticPr fontId="1"/>
  </si>
  <si>
    <t>認定番号説明：０９-Ｃ-BS-１３-○○○
０９：西暦2桁 - Ｃ：クライミング競技 　-  資格種類と等級　- １３：都道府県番号 - ○○○：都道府県毎の年毎通し番号</t>
    <rPh sb="47" eb="49">
      <t>シカク</t>
    </rPh>
    <rPh sb="49" eb="51">
      <t>シュルイ</t>
    </rPh>
    <rPh sb="52" eb="54">
      <t>トウキュウ</t>
    </rPh>
    <phoneticPr fontId="1"/>
  </si>
  <si>
    <t>等級略号</t>
    <rPh sb="0" eb="2">
      <t>トウキュウ</t>
    </rPh>
    <rPh sb="2" eb="4">
      <t>リャクゴウ</t>
    </rPh>
    <phoneticPr fontId="8"/>
  </si>
  <si>
    <t>O:セッターで公認のみの場合、　それ以外は審判（S、A、B、C）、競技ルートセッター（A、B、C）</t>
    <rPh sb="7" eb="9">
      <t>コウニン</t>
    </rPh>
    <rPh sb="12" eb="14">
      <t>バアイ</t>
    </rPh>
    <rPh sb="18" eb="20">
      <t>イガイ</t>
    </rPh>
    <rPh sb="21" eb="23">
      <t>シンパン</t>
    </rPh>
    <rPh sb="33" eb="35">
      <t>キョウギ</t>
    </rPh>
    <phoneticPr fontId="8"/>
  </si>
  <si>
    <t>※ 認定番号の入力で自動表示されます。</t>
    <rPh sb="2" eb="4">
      <t>ニンテイ</t>
    </rPh>
    <rPh sb="4" eb="6">
      <t>バンゴウ</t>
    </rPh>
    <rPh sb="7" eb="9">
      <t>ニュウリョク</t>
    </rPh>
    <rPh sb="10" eb="12">
      <t>ジドウ</t>
    </rPh>
    <rPh sb="12" eb="14">
      <t>ヒョウジ</t>
    </rPh>
    <phoneticPr fontId="8"/>
  </si>
  <si>
    <t>更新の場合は、過去３年間の実績を右に記入</t>
    <rPh sb="0" eb="2">
      <t>コウシン</t>
    </rPh>
    <rPh sb="3" eb="5">
      <t>バアイ</t>
    </rPh>
    <rPh sb="16" eb="17">
      <t>ミギ</t>
    </rPh>
    <rPh sb="18" eb="20">
      <t>キニュウ</t>
    </rPh>
    <phoneticPr fontId="8"/>
  </si>
  <si>
    <t>国体：NA
ﾌﾞﾛｯｸ大会：BN
都道府県大会等：PA
公認大会：EA</t>
    <phoneticPr fontId="8"/>
  </si>
  <si>
    <t>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</si>
  <si>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</si>
  <si>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</si>
  <si>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</si>
  <si>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</si>
  <si>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</si>
  <si>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</si>
  <si>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</si>
  <si>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</si>
  <si>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</si>
  <si>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</si>
  <si>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</si>
  <si>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</si>
  <si>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</si>
  <si>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</si>
  <si>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</si>
  <si>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</si>
  <si>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</si>
  <si>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</si>
  <si>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</si>
  <si>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</si>
  <si>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</si>
  <si>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</si>
  <si>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</si>
  <si>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</si>
  <si>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</si>
  <si>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</si>
  <si>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</si>
  <si>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</si>
  <si>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</si>
  <si>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</si>
  <si>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</si>
  <si>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</si>
  <si>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</si>
  <si>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</si>
  <si>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</si>
  <si>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</si>
  <si>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</si>
  <si>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</si>
  <si>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</si>
  <si>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</si>
  <si>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</si>
  <si>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</si>
  <si>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</si>
  <si>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</si>
  <si>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</si>
  <si>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</si>
  <si>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  <rPh sb="0" eb="3">
      <t>ホッカイドウ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</si>
  <si>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</si>
  <si>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</si>
  <si>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</si>
  <si>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</si>
  <si>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</si>
  <si>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</si>
  <si>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</si>
  <si>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</si>
  <si>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</si>
  <si>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</si>
  <si>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</si>
  <si>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</si>
  <si>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</si>
  <si>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</si>
  <si>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</si>
  <si>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</si>
  <si>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</si>
  <si>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</si>
  <si>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</si>
  <si>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</si>
  <si>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</si>
  <si>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</si>
  <si>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</si>
  <si>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</si>
  <si>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</si>
  <si>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</si>
  <si>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</si>
  <si>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</si>
  <si>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</si>
  <si>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</si>
  <si>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</si>
  <si>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</si>
  <si>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</si>
  <si>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</si>
  <si>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</si>
  <si>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</si>
  <si>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</si>
  <si>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</si>
  <si>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</si>
  <si>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</si>
  <si>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</si>
  <si>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</si>
  <si>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</si>
  <si>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</si>
  <si>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</si>
  <si>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</si>
  <si>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</si>
  <si>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※ 認定番号は、更新者のみ記入して下さい。</t>
    <rPh sb="2" eb="4">
      <t>ニンテイ</t>
    </rPh>
    <rPh sb="4" eb="6">
      <t>バンゴウ</t>
    </rPh>
    <rPh sb="8" eb="11">
      <t>コウシンシャ</t>
    </rPh>
    <rPh sb="13" eb="15">
      <t>キニュウ</t>
    </rPh>
    <rPh sb="17" eb="18">
      <t>クダ</t>
    </rPh>
    <phoneticPr fontId="1"/>
  </si>
  <si>
    <t>※ 背景色がグレーのセルは、他の必要事項が入力されれば自動的に表示されます。</t>
    <rPh sb="2" eb="5">
      <t>ハイケイショク</t>
    </rPh>
    <rPh sb="14" eb="15">
      <t>タ</t>
    </rPh>
    <rPh sb="16" eb="18">
      <t>ヒツヨウ</t>
    </rPh>
    <rPh sb="18" eb="20">
      <t>ジコウ</t>
    </rPh>
    <rPh sb="21" eb="23">
      <t>ニュウリョク</t>
    </rPh>
    <rPh sb="27" eb="30">
      <t>ジドウテキ</t>
    </rPh>
    <rPh sb="31" eb="33">
      <t>ヒョウジ</t>
    </rPh>
    <phoneticPr fontId="1"/>
  </si>
  <si>
    <t>(公社)日本山岳協会長　殿</t>
    <rPh sb="1" eb="2">
      <t>オオヤケ</t>
    </rPh>
    <phoneticPr fontId="1"/>
  </si>
  <si>
    <t>登録/更新料</t>
    <rPh sb="0" eb="2">
      <t>トウロク</t>
    </rPh>
    <phoneticPr fontId="1"/>
  </si>
  <si>
    <t xml:space="preserve">資格種類 </t>
    <rPh sb="0" eb="2">
      <t>シカク</t>
    </rPh>
    <rPh sb="2" eb="4">
      <t>シュルイ</t>
    </rPh>
    <phoneticPr fontId="8"/>
  </si>
  <si>
    <t>※ 境界線が2重線のセルは、リスト入力です。</t>
    <rPh sb="2" eb="5">
      <t>キョウカイセン</t>
    </rPh>
    <rPh sb="7" eb="8">
      <t>ジュウ</t>
    </rPh>
    <rPh sb="8" eb="9">
      <t>セン</t>
    </rPh>
    <rPh sb="17" eb="19">
      <t>ニュウリョク</t>
    </rPh>
    <phoneticPr fontId="1"/>
  </si>
  <si>
    <t>電話番号または
メールアドレス</t>
    <phoneticPr fontId="1"/>
  </si>
  <si>
    <t>合計</t>
    <rPh sb="0" eb="2">
      <t>ゴウケイ</t>
    </rPh>
    <phoneticPr fontId="38"/>
  </si>
  <si>
    <t>審判員/
セッターの別</t>
    <rPh sb="0" eb="2">
      <t>シンパン</t>
    </rPh>
    <rPh sb="2" eb="3">
      <t>イン</t>
    </rPh>
    <rPh sb="10" eb="11">
      <t>ベツ</t>
    </rPh>
    <phoneticPr fontId="1"/>
  </si>
  <si>
    <t>審判員</t>
    <rPh sb="0" eb="2">
      <t>シンパン</t>
    </rPh>
    <rPh sb="2" eb="3">
      <t>イン</t>
    </rPh>
    <phoneticPr fontId="1"/>
  </si>
  <si>
    <t>認定番号
（更新の場合のみ）</t>
    <rPh sb="6" eb="8">
      <t>コウシン</t>
    </rPh>
    <rPh sb="9" eb="11">
      <t>バアイ</t>
    </rPh>
    <phoneticPr fontId="1"/>
  </si>
  <si>
    <t>等　　　　級</t>
    <rPh sb="0" eb="1">
      <t>トウ</t>
    </rPh>
    <rPh sb="5" eb="6">
      <t>キュウ</t>
    </rPh>
    <phoneticPr fontId="8"/>
  </si>
  <si>
    <t>所属山岳
連盟（協会）</t>
    <rPh sb="2" eb="4">
      <t>サンガク</t>
    </rPh>
    <rPh sb="5" eb="7">
      <t>レンメイ</t>
    </rPh>
    <rPh sb="8" eb="10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</si>
</sst>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0_ "/>
    <numFmt numFmtId="177" formatCode="&quot;平成&quot;#&quot;年&quot;"/>
    <numFmt numFmtId="178" formatCode="&quot;平成&quot;#"/>
    <numFmt numFmtId="179" formatCode="#"/>
    <numFmt numFmtId="180" formatCode="#\ &quot;名&quot;"/>
    <numFmt numFmtId="181" formatCode="&quot;¥&quot;#,###;&quot;¥&quot;\-#,###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AR丸ゴシック体M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AR丸ゴシック体M"/>
      <family val="3"/>
      <charset val="128"/>
    </font>
    <font>
      <b/>
      <u/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indexed="8"/>
      <name val="AR丸ゴシック体M"/>
      <family val="3"/>
      <charset val="128"/>
    </font>
    <font>
      <b/>
      <sz val="14"/>
      <color indexed="8"/>
      <name val="AR丸ゴシック体M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4"/>
      <color theme="1"/>
      <name val="AR丸ゴシック体M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 applyProtection="1">
      <alignment horizontal="distributed" vertical="center" wrapText="1" indent="1"/>
      <protection locked="0"/>
    </xf>
    <xf numFmtId="0" fontId="14" fillId="0" borderId="12" xfId="0" quotePrefix="1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18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distributed" vertical="center" wrapText="1" indent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>
      <alignment vertical="center"/>
    </xf>
    <xf numFmtId="0" fontId="7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distributed" vertical="center" wrapText="1" indent="1"/>
    </xf>
    <xf numFmtId="0" fontId="30" fillId="0" borderId="0" xfId="0" applyFont="1" applyFill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left" vertical="center"/>
    </xf>
    <xf numFmtId="176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>
      <alignment vertical="center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0" xfId="0" applyFont="1" applyFill="1" applyBorder="1">
      <alignment vertical="center"/>
    </xf>
    <xf numFmtId="0" fontId="3" fillId="0" borderId="0" xfId="0" quotePrefix="1" applyFont="1" applyFill="1" applyBorder="1">
      <alignment vertical="center"/>
    </xf>
    <xf numFmtId="0" fontId="26" fillId="0" borderId="13" xfId="0" applyFont="1" applyFill="1" applyBorder="1" applyAlignment="1">
      <alignment horizontal="distributed" vertical="center" wrapText="1" indent="1"/>
    </xf>
    <xf numFmtId="49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quotePrefix="1" applyFont="1" applyFill="1" applyBorder="1" applyAlignment="1">
      <alignment horizontal="center" vertical="center" wrapText="1"/>
    </xf>
    <xf numFmtId="49" fontId="1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 applyProtection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9" fontId="0" fillId="0" borderId="15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left" vertical="center"/>
    </xf>
    <xf numFmtId="0" fontId="37" fillId="0" borderId="0" xfId="0" applyFont="1" applyFill="1">
      <alignment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5" fontId="10" fillId="0" borderId="0" xfId="0" applyNumberFormat="1" applyFont="1" applyFill="1" applyBorder="1" applyAlignment="1">
      <alignment vertical="center"/>
    </xf>
    <xf numFmtId="0" fontId="39" fillId="0" borderId="15" xfId="0" applyFont="1" applyFill="1" applyBorder="1" applyAlignment="1" applyProtection="1">
      <alignment horizontal="center" vertical="center"/>
    </xf>
    <xf numFmtId="49" fontId="40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67" xfId="0" applyNumberFormat="1" applyFont="1" applyFill="1" applyBorder="1" applyAlignment="1" applyProtection="1">
      <alignment horizontal="center" vertical="center"/>
    </xf>
    <xf numFmtId="49" fontId="39" fillId="0" borderId="68" xfId="0" applyNumberFormat="1" applyFont="1" applyFill="1" applyBorder="1" applyAlignment="1" applyProtection="1">
      <alignment horizontal="center" vertical="center" wrapText="1"/>
    </xf>
    <xf numFmtId="0" fontId="40" fillId="0" borderId="69" xfId="0" applyNumberFormat="1" applyFont="1" applyFill="1" applyBorder="1" applyAlignment="1" applyProtection="1">
      <alignment horizontal="center" vertical="center"/>
    </xf>
    <xf numFmtId="0" fontId="40" fillId="0" borderId="42" xfId="0" applyNumberFormat="1" applyFont="1" applyFill="1" applyBorder="1" applyAlignment="1" applyProtection="1">
      <alignment horizontal="center" vertical="center"/>
      <protection locked="0"/>
    </xf>
    <xf numFmtId="0" fontId="40" fillId="3" borderId="61" xfId="0" applyNumberFormat="1" applyFont="1" applyFill="1" applyBorder="1" applyAlignment="1" applyProtection="1">
      <alignment horizontal="center" vertical="center"/>
    </xf>
    <xf numFmtId="0" fontId="40" fillId="0" borderId="79" xfId="0" applyNumberFormat="1" applyFont="1" applyFill="1" applyBorder="1" applyAlignment="1" applyProtection="1">
      <alignment horizontal="center" vertical="center"/>
    </xf>
    <xf numFmtId="179" fontId="40" fillId="2" borderId="62" xfId="1" applyNumberFormat="1" applyFont="1" applyFill="1" applyBorder="1" applyAlignment="1" applyProtection="1">
      <alignment horizontal="center" vertical="center" wrapText="1"/>
      <protection locked="0"/>
    </xf>
    <xf numFmtId="49" fontId="40" fillId="0" borderId="62" xfId="0" applyNumberFormat="1" applyFont="1" applyFill="1" applyBorder="1" applyAlignment="1" applyProtection="1">
      <alignment horizontal="center" vertical="center" wrapText="1"/>
    </xf>
    <xf numFmtId="0" fontId="41" fillId="0" borderId="54" xfId="0" applyFont="1" applyFill="1" applyBorder="1" applyProtection="1">
      <alignment vertical="center"/>
      <protection locked="0"/>
    </xf>
    <xf numFmtId="0" fontId="41" fillId="0" borderId="57" xfId="0" applyFont="1" applyFill="1" applyBorder="1" applyProtection="1">
      <alignment vertical="center"/>
      <protection locked="0"/>
    </xf>
    <xf numFmtId="49" fontId="41" fillId="0" borderId="55" xfId="0" applyNumberFormat="1" applyFont="1" applyFill="1" applyBorder="1" applyAlignment="1" applyProtection="1">
      <alignment horizontal="left" vertical="center"/>
      <protection locked="0"/>
    </xf>
    <xf numFmtId="49" fontId="41" fillId="0" borderId="56" xfId="0" applyNumberFormat="1" applyFont="1" applyFill="1" applyBorder="1" applyAlignment="1" applyProtection="1">
      <alignment horizontal="left" vertical="center"/>
      <protection locked="0"/>
    </xf>
    <xf numFmtId="49" fontId="40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0" xfId="0" applyNumberFormat="1" applyFont="1" applyFill="1" applyBorder="1" applyAlignment="1" applyProtection="1">
      <alignment horizontal="center" vertical="center"/>
    </xf>
    <xf numFmtId="49" fontId="39" fillId="0" borderId="12" xfId="0" applyNumberFormat="1" applyFont="1" applyFill="1" applyBorder="1" applyAlignment="1" applyProtection="1">
      <alignment horizontal="center" vertical="center" wrapText="1"/>
    </xf>
    <xf numFmtId="0" fontId="40" fillId="0" borderId="71" xfId="0" applyNumberFormat="1" applyFont="1" applyFill="1" applyBorder="1" applyAlignment="1" applyProtection="1">
      <alignment horizontal="center" vertical="center"/>
    </xf>
    <xf numFmtId="0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0" fillId="3" borderId="63" xfId="0" applyNumberFormat="1" applyFont="1" applyFill="1" applyBorder="1" applyAlignment="1" applyProtection="1">
      <alignment horizontal="center" vertical="center"/>
    </xf>
    <xf numFmtId="0" fontId="40" fillId="0" borderId="80" xfId="0" applyNumberFormat="1" applyFont="1" applyFill="1" applyBorder="1" applyAlignment="1" applyProtection="1">
      <alignment horizontal="center" vertical="center"/>
    </xf>
    <xf numFmtId="179" fontId="40" fillId="2" borderId="64" xfId="1" quotePrefix="1" applyNumberFormat="1" applyFont="1" applyFill="1" applyBorder="1" applyAlignment="1" applyProtection="1">
      <alignment horizontal="center" vertical="center"/>
      <protection locked="0"/>
    </xf>
    <xf numFmtId="0" fontId="40" fillId="0" borderId="64" xfId="0" applyNumberFormat="1" applyFont="1" applyFill="1" applyBorder="1" applyAlignment="1" applyProtection="1">
      <alignment horizontal="center" vertical="center"/>
    </xf>
    <xf numFmtId="0" fontId="41" fillId="0" borderId="1" xfId="0" applyFont="1" applyFill="1" applyBorder="1" applyProtection="1">
      <alignment vertical="center"/>
      <protection locked="0"/>
    </xf>
    <xf numFmtId="0" fontId="41" fillId="0" borderId="2" xfId="0" applyFont="1" applyFill="1" applyBorder="1" applyProtection="1">
      <alignment vertical="center"/>
      <protection locked="0"/>
    </xf>
    <xf numFmtId="49" fontId="41" fillId="0" borderId="1" xfId="0" applyNumberFormat="1" applyFont="1" applyFill="1" applyBorder="1" applyAlignment="1" applyProtection="1">
      <alignment horizontal="left" vertical="center"/>
      <protection locked="0"/>
    </xf>
    <xf numFmtId="49" fontId="41" fillId="0" borderId="11" xfId="0" applyNumberFormat="1" applyFont="1" applyFill="1" applyBorder="1" applyAlignment="1" applyProtection="1">
      <alignment horizontal="left" vertical="center"/>
      <protection locked="0"/>
    </xf>
    <xf numFmtId="179" fontId="40" fillId="2" borderId="64" xfId="1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 wrapText="1"/>
    </xf>
    <xf numFmtId="49" fontId="4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2" xfId="0" applyNumberFormat="1" applyFont="1" applyFill="1" applyBorder="1" applyAlignment="1" applyProtection="1">
      <alignment horizontal="center" vertical="center"/>
    </xf>
    <xf numFmtId="49" fontId="39" fillId="0" borderId="6" xfId="0" applyNumberFormat="1" applyFont="1" applyFill="1" applyBorder="1" applyAlignment="1" applyProtection="1">
      <alignment horizontal="center" vertical="center" wrapText="1"/>
    </xf>
    <xf numFmtId="0" fontId="40" fillId="0" borderId="73" xfId="0" applyNumberFormat="1" applyFont="1" applyFill="1" applyBorder="1" applyAlignment="1" applyProtection="1">
      <alignment horizontal="center" vertical="center"/>
    </xf>
    <xf numFmtId="49" fontId="41" fillId="0" borderId="2" xfId="0" applyNumberFormat="1" applyFont="1" applyFill="1" applyBorder="1" applyAlignment="1" applyProtection="1">
      <alignment horizontal="left" vertical="center"/>
      <protection locked="0"/>
    </xf>
    <xf numFmtId="0" fontId="40" fillId="0" borderId="74" xfId="0" applyNumberFormat="1" applyFont="1" applyFill="1" applyBorder="1" applyAlignment="1" applyProtection="1">
      <alignment horizontal="center" vertical="center"/>
      <protection locked="0"/>
    </xf>
    <xf numFmtId="0" fontId="40" fillId="3" borderId="65" xfId="0" applyNumberFormat="1" applyFont="1" applyFill="1" applyBorder="1" applyAlignment="1" applyProtection="1">
      <alignment horizontal="center" vertical="center"/>
    </xf>
    <xf numFmtId="0" fontId="40" fillId="0" borderId="81" xfId="0" applyNumberFormat="1" applyFont="1" applyFill="1" applyBorder="1" applyAlignment="1" applyProtection="1">
      <alignment horizontal="center" vertical="center"/>
    </xf>
    <xf numFmtId="179" fontId="40" fillId="2" borderId="66" xfId="1" applyNumberFormat="1" applyFont="1" applyFill="1" applyBorder="1" applyAlignment="1" applyProtection="1">
      <alignment horizontal="center" vertical="center" wrapTex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/>
    </xf>
    <xf numFmtId="0" fontId="41" fillId="0" borderId="39" xfId="0" applyFont="1" applyFill="1" applyBorder="1" applyProtection="1">
      <alignment vertical="center"/>
      <protection locked="0"/>
    </xf>
    <xf numFmtId="0" fontId="41" fillId="0" borderId="75" xfId="0" applyFont="1" applyFill="1" applyBorder="1" applyProtection="1">
      <alignment vertical="center"/>
      <protection locked="0"/>
    </xf>
    <xf numFmtId="49" fontId="41" fillId="0" borderId="39" xfId="0" applyNumberFormat="1" applyFont="1" applyFill="1" applyBorder="1" applyAlignment="1" applyProtection="1">
      <alignment horizontal="left" vertical="center"/>
      <protection locked="0"/>
    </xf>
    <xf numFmtId="49" fontId="41" fillId="0" borderId="76" xfId="0" applyNumberFormat="1" applyFont="1" applyFill="1" applyBorder="1" applyAlignment="1" applyProtection="1">
      <alignment horizontal="left" vertical="center"/>
      <protection locked="0"/>
    </xf>
    <xf numFmtId="180" fontId="10" fillId="3" borderId="85" xfId="0" applyNumberFormat="1" applyFont="1" applyFill="1" applyBorder="1" applyAlignment="1">
      <alignment horizontal="right" vertical="center"/>
    </xf>
    <xf numFmtId="0" fontId="10" fillId="0" borderId="86" xfId="0" applyFont="1" applyFill="1" applyBorder="1" applyAlignment="1">
      <alignment horizontal="right" vertical="center"/>
    </xf>
    <xf numFmtId="181" fontId="10" fillId="2" borderId="85" xfId="0" applyNumberFormat="1" applyFont="1" applyFill="1" applyBorder="1" applyAlignment="1">
      <alignment horizontal="left" vertical="center"/>
    </xf>
    <xf numFmtId="0" fontId="19" fillId="0" borderId="0" xfId="0" applyFont="1" applyFill="1" applyAlignment="1"/>
    <xf numFmtId="179" fontId="0" fillId="0" borderId="15" xfId="0" applyNumberFormat="1" applyFill="1" applyBorder="1" applyAlignment="1">
      <alignment horizontal="right"/>
    </xf>
    <xf numFmtId="0" fontId="0" fillId="0" borderId="10" xfId="0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 indent="1"/>
    </xf>
    <xf numFmtId="0" fontId="11" fillId="0" borderId="1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5" fontId="28" fillId="2" borderId="13" xfId="0" applyNumberFormat="1" applyFont="1" applyFill="1" applyBorder="1" applyAlignment="1">
      <alignment horizontal="center" vertical="center" wrapText="1"/>
    </xf>
    <xf numFmtId="5" fontId="28" fillId="2" borderId="12" xfId="0" applyNumberFormat="1" applyFont="1" applyFill="1" applyBorder="1" applyAlignment="1">
      <alignment horizontal="center" vertical="center" wrapText="1"/>
    </xf>
    <xf numFmtId="5" fontId="28" fillId="2" borderId="16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178" fontId="0" fillId="0" borderId="0" xfId="0" applyNumberFormat="1" applyFill="1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5" fillId="0" borderId="3" xfId="0" applyFont="1" applyFill="1" applyBorder="1" applyAlignment="1" applyProtection="1">
      <alignment horizontal="left" wrapText="1"/>
      <protection locked="0"/>
    </xf>
    <xf numFmtId="0" fontId="24" fillId="0" borderId="3" xfId="0" applyFont="1" applyFill="1" applyBorder="1" applyAlignment="1" applyProtection="1">
      <alignment horizontal="left" wrapText="1"/>
      <protection locked="0"/>
    </xf>
    <xf numFmtId="0" fontId="24" fillId="0" borderId="9" xfId="0" applyFont="1" applyFill="1" applyBorder="1" applyAlignment="1" applyProtection="1">
      <alignment horizontal="left" wrapText="1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5" fillId="0" borderId="44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 applyProtection="1">
      <alignment horizontal="right" vertical="center" wrapText="1"/>
      <protection locked="0"/>
    </xf>
    <xf numFmtId="0" fontId="24" fillId="2" borderId="3" xfId="0" applyFont="1" applyFill="1" applyBorder="1" applyAlignment="1" applyProtection="1">
      <alignment horizontal="righ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5" fontId="10" fillId="0" borderId="86" xfId="0" applyNumberFormat="1" applyFont="1" applyFill="1" applyBorder="1" applyAlignment="1">
      <alignment horizontal="right" vertical="center" wrapText="1"/>
    </xf>
    <xf numFmtId="5" fontId="10" fillId="0" borderId="84" xfId="0" applyNumberFormat="1" applyFont="1" applyFill="1" applyBorder="1" applyAlignment="1">
      <alignment horizontal="right" vertical="center" wrapText="1"/>
    </xf>
    <xf numFmtId="0" fontId="10" fillId="0" borderId="83" xfId="0" applyFont="1" applyFill="1" applyBorder="1" applyAlignment="1">
      <alignment horizontal="right" vertical="center" wrapText="1"/>
    </xf>
    <xf numFmtId="0" fontId="10" fillId="0" borderId="84" xfId="0" applyFont="1" applyFill="1" applyBorder="1" applyAlignment="1">
      <alignment horizontal="right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5" fontId="10" fillId="0" borderId="77" xfId="0" applyNumberFormat="1" applyFont="1" applyFill="1" applyBorder="1" applyAlignment="1">
      <alignment horizontal="center" vertical="center"/>
    </xf>
    <xf numFmtId="5" fontId="10" fillId="0" borderId="21" xfId="0" applyNumberFormat="1" applyFont="1" applyFill="1" applyBorder="1" applyAlignment="1">
      <alignment horizontal="center" vertical="center"/>
    </xf>
    <xf numFmtId="5" fontId="10" fillId="0" borderId="14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180" fontId="10" fillId="3" borderId="84" xfId="0" applyNumberFormat="1" applyFont="1" applyFill="1" applyBorder="1" applyAlignment="1">
      <alignment horizontal="right" vertical="center" wrapText="1"/>
    </xf>
    <xf numFmtId="180" fontId="10" fillId="3" borderId="85" xfId="0" applyNumberFormat="1" applyFont="1" applyFill="1" applyBorder="1" applyAlignment="1">
      <alignment horizontal="right" vertical="center" wrapText="1"/>
    </xf>
    <xf numFmtId="49" fontId="40" fillId="0" borderId="67" xfId="0" applyNumberFormat="1" applyFont="1" applyFill="1" applyBorder="1" applyAlignment="1" applyProtection="1">
      <alignment horizontal="left" vertical="center" wrapText="1"/>
    </xf>
    <xf numFmtId="49" fontId="40" fillId="0" borderId="82" xfId="0" applyNumberFormat="1" applyFont="1" applyFill="1" applyBorder="1" applyAlignment="1" applyProtection="1">
      <alignment horizontal="left" vertical="center" wrapText="1"/>
    </xf>
    <xf numFmtId="0" fontId="40" fillId="0" borderId="70" xfId="0" applyNumberFormat="1" applyFont="1" applyFill="1" applyBorder="1" applyAlignment="1" applyProtection="1">
      <alignment horizontal="left" vertical="center"/>
    </xf>
    <xf numFmtId="0" fontId="40" fillId="0" borderId="16" xfId="0" applyNumberFormat="1" applyFont="1" applyFill="1" applyBorder="1" applyAlignment="1" applyProtection="1">
      <alignment horizontal="left" vertical="center"/>
    </xf>
    <xf numFmtId="0" fontId="40" fillId="0" borderId="72" xfId="0" applyNumberFormat="1" applyFont="1" applyFill="1" applyBorder="1" applyAlignment="1" applyProtection="1">
      <alignment horizontal="left" vertical="center"/>
    </xf>
    <xf numFmtId="0" fontId="40" fillId="0" borderId="5" xfId="0" applyNumberFormat="1" applyFont="1" applyFill="1" applyBorder="1" applyAlignment="1" applyProtection="1">
      <alignment horizontal="left" vertical="center"/>
    </xf>
    <xf numFmtId="0" fontId="42" fillId="0" borderId="10" xfId="0" applyFont="1" applyFill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19" zoomScaleNormal="100" workbookViewId="0">
      <selection activeCell="A14" sqref="A14"/>
    </sheetView>
  </sheetViews>
  <sheetFormatPr defaultColWidth="0" defaultRowHeight="13.5" zeroHeight="1" x14ac:dyDescent="0.15"/>
  <cols>
    <col min="1" max="1" width="13.625" style="1" customWidth="1"/>
    <col min="2" max="11" width="6" style="1" customWidth="1"/>
    <col min="12" max="12" width="3.75" style="1" customWidth="1"/>
    <col min="13" max="13" width="3" style="1" bestFit="1" customWidth="1"/>
    <col min="14" max="14" width="3.875" style="1" customWidth="1"/>
    <col min="15" max="15" width="3" style="1" bestFit="1" customWidth="1"/>
    <col min="16" max="16" width="8.75" style="1" customWidth="1"/>
    <col min="17" max="19" width="0" style="1" hidden="1" customWidth="1"/>
    <col min="20" max="16384" width="8.75" style="1" hidden="1"/>
  </cols>
  <sheetData>
    <row r="1" spans="1:19" ht="27.6" customHeight="1" thickBot="1" x14ac:dyDescent="0.2">
      <c r="A1" s="24" t="s">
        <v>58</v>
      </c>
      <c r="B1" s="3"/>
      <c r="C1" s="3"/>
      <c r="D1" s="3"/>
      <c r="J1" s="14"/>
      <c r="K1" s="14"/>
      <c r="L1" s="14"/>
      <c r="M1" s="14"/>
      <c r="N1" s="14"/>
      <c r="O1" s="14"/>
    </row>
    <row r="2" spans="1:19" ht="27.75" customHeight="1" thickTop="1" thickBot="1" x14ac:dyDescent="0.2">
      <c r="A2" s="3"/>
      <c r="B2" s="3"/>
      <c r="C2" s="3"/>
      <c r="D2" s="3"/>
      <c r="I2" s="132">
        <v>27</v>
      </c>
      <c r="J2" s="132"/>
      <c r="K2" s="4" t="s">
        <v>24</v>
      </c>
      <c r="L2" s="111"/>
      <c r="M2" s="4" t="s">
        <v>23</v>
      </c>
      <c r="N2" s="111" t="s">
        <v>65</v>
      </c>
      <c r="O2" s="4" t="s">
        <v>22</v>
      </c>
    </row>
    <row r="3" spans="1:19" s="5" customFormat="1" ht="42.6" customHeight="1" thickTop="1" x14ac:dyDescent="0.15">
      <c r="A3" s="133" t="s">
        <v>41</v>
      </c>
      <c r="B3" s="133"/>
      <c r="C3" s="133"/>
      <c r="D3" s="133"/>
      <c r="E3" s="133"/>
      <c r="F3" s="133"/>
      <c r="G3" s="133"/>
    </row>
    <row r="4" spans="1:19" ht="28.35" customHeight="1" x14ac:dyDescent="0.15">
      <c r="A4" s="148" t="s">
        <v>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9" ht="18.399999999999999" customHeight="1" thickBot="1" x14ac:dyDescent="0.2">
      <c r="A5" s="17" t="s">
        <v>21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49" t="s">
        <v>46</v>
      </c>
      <c r="M5" s="149"/>
      <c r="N5" s="149"/>
      <c r="O5" s="149"/>
    </row>
    <row r="6" spans="1:19" ht="46.5" customHeight="1" thickTop="1" thickBot="1" x14ac:dyDescent="0.2">
      <c r="A6" s="17" t="s">
        <v>51</v>
      </c>
      <c r="B6" s="149"/>
      <c r="C6" s="149"/>
      <c r="D6" s="149"/>
      <c r="E6" s="149"/>
      <c r="F6" s="149"/>
      <c r="G6" s="149"/>
      <c r="H6" s="153"/>
      <c r="I6" s="153"/>
      <c r="J6" s="153"/>
      <c r="K6" s="122"/>
      <c r="L6" s="150" t="s">
        <v>65</v>
      </c>
      <c r="M6" s="151"/>
      <c r="N6" s="151"/>
      <c r="O6" s="152"/>
    </row>
    <row r="7" spans="1:19" ht="46.5" customHeight="1" thickTop="1" thickBot="1" x14ac:dyDescent="0.2">
      <c r="A7" s="35" t="s">
        <v>164</v>
      </c>
      <c r="B7" s="142"/>
      <c r="C7" s="143"/>
      <c r="D7" s="143"/>
      <c r="E7" s="143"/>
      <c r="F7" s="143"/>
      <c r="G7" s="144"/>
      <c r="H7" s="145" t="str">
        <f>IF(AND(F8="J",RIGHT(B7,4)="セッター"),"入力エラー",IF(AND(F8="S",RIGHT(B7,4)&lt;&gt;"セッター"),"入力エラー",IF(AND(LEFT(B7,2)="公認",E8&lt;&gt;"O"),"入力エラー","")))</f>
        <v/>
      </c>
      <c r="I7" s="145"/>
      <c r="J7" s="145"/>
      <c r="K7" s="145"/>
      <c r="L7" s="146"/>
      <c r="M7" s="146"/>
      <c r="N7" s="146"/>
      <c r="O7" s="147"/>
    </row>
    <row r="8" spans="1:19" ht="42" customHeight="1" thickTop="1" thickBot="1" x14ac:dyDescent="0.2">
      <c r="A8" s="22" t="s">
        <v>170</v>
      </c>
      <c r="B8" s="40"/>
      <c r="C8" s="40"/>
      <c r="D8" s="37" t="s">
        <v>44</v>
      </c>
      <c r="E8" s="36" t="s">
        <v>65</v>
      </c>
      <c r="F8" s="38" t="str">
        <f>IF(B7="審判員","J",IF(RIGHT(B7,4)="セッター","S",""))</f>
        <v/>
      </c>
      <c r="G8" s="39" t="s">
        <v>37</v>
      </c>
      <c r="H8" s="30"/>
      <c r="I8" s="6" t="s">
        <v>18</v>
      </c>
      <c r="J8" s="139"/>
      <c r="K8" s="140"/>
      <c r="L8" s="140"/>
      <c r="M8" s="140"/>
      <c r="N8" s="140"/>
      <c r="O8" s="141"/>
      <c r="P8" s="7"/>
      <c r="Q8" s="7"/>
      <c r="R8" s="7"/>
      <c r="S8" s="7"/>
    </row>
    <row r="9" spans="1:19" ht="38.1" customHeight="1" thickTop="1" x14ac:dyDescent="0.25">
      <c r="A9" s="22" t="s">
        <v>171</v>
      </c>
      <c r="B9" s="154" t="str">
        <f>IF(AND(LEN(TRIM(E8))&gt;0,LEN(TRIM(F8))&gt;0),IF(D9&lt;&gt;"入力エラー",IF(E8="O","公認",IF(LEN(TRIM(E8))&gt;0,E8&amp;"級","")),""),"")</f>
        <v/>
      </c>
      <c r="C9" s="155"/>
      <c r="D9" s="156" t="str">
        <f>IF(AND(LEN(TRIM(E8))&gt;0,LEN(TRIM(F8))&gt;0),IF(F8="S",IF(E8="S","入力エラー",IF(E8="O","","競技")&amp;"ルートセッター"),IF(F8="J",IF(E8="O","入力エラー","審判員"),"")),"")</f>
        <v/>
      </c>
      <c r="E9" s="156"/>
      <c r="F9" s="156"/>
      <c r="G9" s="156"/>
      <c r="H9" s="136" t="s">
        <v>62</v>
      </c>
      <c r="I9" s="137"/>
      <c r="J9" s="137"/>
      <c r="K9" s="137"/>
      <c r="L9" s="137"/>
      <c r="M9" s="137"/>
      <c r="N9" s="137"/>
      <c r="O9" s="138"/>
      <c r="P9" s="2"/>
    </row>
    <row r="10" spans="1:19" ht="27.6" customHeight="1" x14ac:dyDescent="0.15">
      <c r="A10" s="17" t="s">
        <v>17</v>
      </c>
      <c r="B10" s="8"/>
      <c r="C10" s="9" t="s">
        <v>26</v>
      </c>
      <c r="D10" s="16" t="s">
        <v>25</v>
      </c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9" ht="50.65" customHeight="1" x14ac:dyDescent="0.15">
      <c r="A11" s="17" t="s">
        <v>20</v>
      </c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</row>
    <row r="12" spans="1:19" ht="47.25" customHeight="1" x14ac:dyDescent="0.15">
      <c r="A12" s="17" t="s">
        <v>43</v>
      </c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9" ht="42" customHeight="1" x14ac:dyDescent="0.15">
      <c r="A13" s="22" t="s">
        <v>19</v>
      </c>
      <c r="B13" s="130"/>
      <c r="C13" s="131"/>
      <c r="D13" s="131"/>
      <c r="E13" s="131"/>
      <c r="F13" s="6" t="s">
        <v>42</v>
      </c>
      <c r="G13" s="125"/>
      <c r="H13" s="125"/>
      <c r="I13" s="125"/>
      <c r="J13" s="125"/>
      <c r="K13" s="125"/>
      <c r="L13" s="125"/>
      <c r="M13" s="125"/>
      <c r="N13" s="125"/>
      <c r="O13" s="126"/>
    </row>
    <row r="14" spans="1:19" ht="53.85" customHeight="1" x14ac:dyDescent="0.15">
      <c r="A14" s="221" t="s">
        <v>172</v>
      </c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</row>
    <row r="15" spans="1:19" ht="47.85" customHeight="1" x14ac:dyDescent="0.15">
      <c r="A15" s="23" t="s">
        <v>53</v>
      </c>
      <c r="B15" s="119" t="str">
        <f>IF(OR(AND(LEN(F8)=0,LEN(B7)=0),D9="入力エラー"),"",IF(AND(UPPER(F8)="J",B7="審判員"),3000,IF(AND(UPPER(F8)="S",RIGHT(B7,4)="セッター"),5000,"?")))</f>
        <v/>
      </c>
      <c r="C15" s="120"/>
      <c r="D15" s="121"/>
      <c r="E15" s="10"/>
      <c r="F15" s="113" t="s">
        <v>33</v>
      </c>
      <c r="G15" s="113"/>
      <c r="H15" s="113"/>
      <c r="I15" s="114">
        <v>27</v>
      </c>
      <c r="J15" s="114"/>
      <c r="K15" s="10" t="s">
        <v>34</v>
      </c>
      <c r="L15" s="28" t="s">
        <v>65</v>
      </c>
      <c r="M15" s="10" t="s">
        <v>35</v>
      </c>
      <c r="N15" s="28" t="s">
        <v>65</v>
      </c>
      <c r="O15" s="10" t="s">
        <v>36</v>
      </c>
    </row>
    <row r="16" spans="1:19" x14ac:dyDescent="0.15"/>
    <row r="17" spans="1:15" ht="29.45" customHeight="1" x14ac:dyDescent="0.15">
      <c r="A17" s="116" t="s">
        <v>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9.5" customHeight="1" x14ac:dyDescent="0.15">
      <c r="A18" s="15" t="s">
        <v>60</v>
      </c>
      <c r="B18" s="115" t="s">
        <v>61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x14ac:dyDescent="0.15">
      <c r="A19" s="157" t="s">
        <v>63</v>
      </c>
      <c r="B19" s="158"/>
      <c r="C19" s="117" t="s">
        <v>31</v>
      </c>
      <c r="D19" s="117"/>
      <c r="E19" s="117"/>
      <c r="F19" s="117"/>
      <c r="G19" s="117"/>
      <c r="H19" s="117"/>
      <c r="I19" s="117"/>
      <c r="J19" s="117"/>
      <c r="K19" s="117" t="s">
        <v>32</v>
      </c>
      <c r="L19" s="117"/>
      <c r="M19" s="117"/>
      <c r="N19" s="117"/>
      <c r="O19" s="117"/>
    </row>
    <row r="20" spans="1:15" ht="38.1" customHeight="1" x14ac:dyDescent="0.15">
      <c r="A20" s="157"/>
      <c r="B20" s="158"/>
      <c r="C20" s="118" t="s">
        <v>40</v>
      </c>
      <c r="D20" s="118"/>
      <c r="E20" s="127"/>
      <c r="F20" s="128"/>
      <c r="G20" s="128"/>
      <c r="H20" s="128"/>
      <c r="I20" s="128"/>
      <c r="J20" s="129"/>
      <c r="K20" s="112"/>
      <c r="L20" s="112"/>
      <c r="M20" s="112"/>
      <c r="N20" s="112"/>
      <c r="O20" s="112"/>
    </row>
    <row r="21" spans="1:15" ht="38.1" customHeight="1" x14ac:dyDescent="0.15">
      <c r="A21" s="159" t="s">
        <v>64</v>
      </c>
      <c r="B21" s="160"/>
      <c r="C21" s="118" t="s">
        <v>39</v>
      </c>
      <c r="D21" s="118"/>
      <c r="E21" s="127"/>
      <c r="F21" s="128"/>
      <c r="G21" s="128"/>
      <c r="H21" s="128"/>
      <c r="I21" s="128"/>
      <c r="J21" s="129"/>
      <c r="K21" s="112"/>
      <c r="L21" s="112"/>
      <c r="M21" s="112"/>
      <c r="N21" s="112"/>
      <c r="O21" s="112"/>
    </row>
    <row r="22" spans="1:15" ht="38.1" customHeight="1" x14ac:dyDescent="0.15">
      <c r="A22" s="159"/>
      <c r="B22" s="160"/>
      <c r="C22" s="118" t="s">
        <v>38</v>
      </c>
      <c r="D22" s="118"/>
      <c r="E22" s="127"/>
      <c r="F22" s="128"/>
      <c r="G22" s="128"/>
      <c r="H22" s="128"/>
      <c r="I22" s="128"/>
      <c r="J22" s="129"/>
      <c r="K22" s="112"/>
      <c r="L22" s="112"/>
      <c r="M22" s="112"/>
      <c r="N22" s="112"/>
      <c r="O22" s="112"/>
    </row>
    <row r="23" spans="1:15" x14ac:dyDescent="0.15">
      <c r="A23" s="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15">
      <c r="A24" s="1" t="s">
        <v>165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15">
      <c r="A25" s="1" t="s">
        <v>161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idden="1" x14ac:dyDescent="0.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idden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idden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</sheetData>
  <sheetProtection formatCells="0" formatColumns="0" formatRows="0" insertColumns="0" insertRows="0" insertHyperlinks="0" deleteColumns="0" deleteRows="0" selectLockedCells="1" sort="0"/>
  <mergeCells count="38">
    <mergeCell ref="I2:J2"/>
    <mergeCell ref="A3:G3"/>
    <mergeCell ref="E10:O10"/>
    <mergeCell ref="H9:O9"/>
    <mergeCell ref="J8:O8"/>
    <mergeCell ref="B7:G7"/>
    <mergeCell ref="H7:O7"/>
    <mergeCell ref="A4:O4"/>
    <mergeCell ref="L5:O5"/>
    <mergeCell ref="L6:O6"/>
    <mergeCell ref="B6:K6"/>
    <mergeCell ref="B5:K5"/>
    <mergeCell ref="B9:C9"/>
    <mergeCell ref="D9:G9"/>
    <mergeCell ref="B11:O11"/>
    <mergeCell ref="G13:O13"/>
    <mergeCell ref="E20:J20"/>
    <mergeCell ref="E21:J21"/>
    <mergeCell ref="B12:O12"/>
    <mergeCell ref="B13:E13"/>
    <mergeCell ref="B14:O14"/>
    <mergeCell ref="A19:B20"/>
    <mergeCell ref="A21:B22"/>
    <mergeCell ref="C20:D20"/>
    <mergeCell ref="E19:J19"/>
    <mergeCell ref="E22:J22"/>
    <mergeCell ref="K22:O22"/>
    <mergeCell ref="F15:H15"/>
    <mergeCell ref="I15:J15"/>
    <mergeCell ref="K20:O20"/>
    <mergeCell ref="K21:O21"/>
    <mergeCell ref="B18:O18"/>
    <mergeCell ref="A17:O17"/>
    <mergeCell ref="C19:D19"/>
    <mergeCell ref="K19:O19"/>
    <mergeCell ref="C21:D21"/>
    <mergeCell ref="B15:D15"/>
    <mergeCell ref="C22:D22"/>
  </mergeCells>
  <phoneticPr fontId="8"/>
  <conditionalFormatting sqref="F8">
    <cfRule type="expression" dxfId="8" priority="5">
      <formula>OR($F$8="S",$F$8="J")</formula>
    </cfRule>
  </conditionalFormatting>
  <conditionalFormatting sqref="B15:D15">
    <cfRule type="expression" dxfId="7" priority="3">
      <formula>OR($B$15=3000,$B$15=5000)</formula>
    </cfRule>
  </conditionalFormatting>
  <conditionalFormatting sqref="B9:G9">
    <cfRule type="expression" dxfId="6" priority="1">
      <formula>AND($D$9&lt;&gt;"入力エラー",LEN($B$9)&gt;0,LEN($D$9)&gt;0)</formula>
    </cfRule>
  </conditionalFormatting>
  <dataValidations count="8">
    <dataValidation type="list" allowBlank="1" showInputMessage="1" showErrorMessage="1" sqref="E8">
      <formula1>"　,O,A,B,C,S"</formula1>
    </dataValidation>
    <dataValidation type="list" allowBlank="1" showInputMessage="1" showErrorMessage="1" sqref="B8:C8">
      <formula1>"0,1,2,3,4,5,6,7,8,9"</formula1>
    </dataValidation>
    <dataValidation type="list" allowBlank="1" showInputMessage="1" showErrorMessage="1" sqref="H8">
      <formula1>"01,02,03,04,05,06,07,08,09,10,11,12,13,14,15,16,17,18,19,20,21,22,23,24,25,26,27,28,29,30,31,32,33,34,35,36,37,38,39,40,41,42,43,44,45,46,47"</formula1>
    </dataValidation>
    <dataValidation type="list" allowBlank="1" showInputMessage="1" showErrorMessage="1" sqref="I2:J2 I15:J15">
      <formula1>"27,28,29"</formula1>
    </dataValidation>
    <dataValidation type="list" allowBlank="1" showInputMessage="1" showErrorMessage="1" sqref="L2 L15">
      <formula1>"　,1,2,3,4,5,6,7,8,9,10,11,12"</formula1>
    </dataValidation>
    <dataValidation type="list" allowBlank="1" showInputMessage="1" showErrorMessage="1" sqref="N2 N15">
      <formula1>"　,1,2,3,4,5,6,7,8,9,10,11,12,13,14,15,16,17,18,19,20,21,22,23,24,25,26,27,28,29,30,31"</formula1>
    </dataValidation>
    <dataValidation type="list" allowBlank="1" showInputMessage="1" showErrorMessage="1" sqref="B7:G7">
      <formula1>"　,審判員,ルートセッター"</formula1>
    </dataValidation>
    <dataValidation type="list" allowBlank="1" showInputMessage="1" showErrorMessage="1" sqref="L6:O6">
      <formula1>"　,男,女"</formula1>
    </dataValidation>
  </dataValidations>
  <pageMargins left="0.59055118110236227" right="0.51181102362204722" top="0.63" bottom="0.51181102362204722" header="0.31496062992125984" footer="0.31496062992125984"/>
  <pageSetup paperSize="9" scale="10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6"/>
  <sheetViews>
    <sheetView tabSelected="1" zoomScale="90" zoomScaleNormal="90" workbookViewId="0">
      <pane ySplit="14" topLeftCell="A24" activePane="bottomLeft" state="frozen"/>
      <selection pane="bottomLeft" activeCell="B15" sqref="B15"/>
    </sheetView>
  </sheetViews>
  <sheetFormatPr defaultColWidth="0" defaultRowHeight="13.5" zeroHeight="1" x14ac:dyDescent="0.15"/>
  <cols>
    <col min="1" max="1" width="3.5" style="1" customWidth="1"/>
    <col min="2" max="3" width="8.875" style="1" customWidth="1"/>
    <col min="4" max="4" width="3.75" style="1" customWidth="1"/>
    <col min="5" max="5" width="2.375" style="1" customWidth="1"/>
    <col min="6" max="6" width="2.875" style="1" customWidth="1"/>
    <col min="7" max="7" width="2.375" style="1" customWidth="1"/>
    <col min="8" max="8" width="3.625" style="1" customWidth="1"/>
    <col min="9" max="9" width="3.75" style="1" customWidth="1"/>
    <col min="10" max="10" width="3" style="1" customWidth="1"/>
    <col min="11" max="11" width="3.75" style="1" customWidth="1"/>
    <col min="12" max="12" width="2.625" style="1" customWidth="1"/>
    <col min="13" max="13" width="6.125" style="1" customWidth="1"/>
    <col min="14" max="14" width="12.875" style="1" customWidth="1"/>
    <col min="15" max="18" width="13.25" style="1" customWidth="1"/>
    <col min="19" max="19" width="4.375" style="1" customWidth="1"/>
    <col min="20" max="20" width="4" style="1" customWidth="1"/>
    <col min="21" max="21" width="3.375" style="1" customWidth="1"/>
    <col min="22" max="22" width="6.75" style="1" customWidth="1"/>
    <col min="23" max="23" width="3.625" style="12" customWidth="1"/>
    <col min="24" max="27" width="7.125" style="1" hidden="1" customWidth="1"/>
    <col min="28" max="72" width="0" style="1" hidden="1" customWidth="1"/>
    <col min="73" max="16384" width="7.125" style="1" hidden="1"/>
  </cols>
  <sheetData>
    <row r="1" spans="1:72" ht="15" thickTop="1" thickBot="1" x14ac:dyDescent="0.2">
      <c r="B1" s="20" t="s">
        <v>57</v>
      </c>
      <c r="C1" s="48"/>
      <c r="R1" s="19">
        <v>27</v>
      </c>
      <c r="S1" s="49" t="s">
        <v>65</v>
      </c>
      <c r="T1" s="1" t="s">
        <v>35</v>
      </c>
      <c r="U1" s="50" t="s">
        <v>65</v>
      </c>
      <c r="V1" s="1" t="s">
        <v>36</v>
      </c>
    </row>
    <row r="2" spans="1:72" ht="21.6" customHeight="1" thickTop="1" thickBot="1" x14ac:dyDescent="0.2">
      <c r="B2" s="13" t="s">
        <v>162</v>
      </c>
      <c r="T2" s="21"/>
      <c r="U2" s="21"/>
    </row>
    <row r="3" spans="1:72" ht="18" customHeight="1" thickTop="1" thickBot="1" x14ac:dyDescent="0.2">
      <c r="R3" s="32"/>
      <c r="S3" s="33" t="s">
        <v>14</v>
      </c>
      <c r="Z3" s="31" t="s">
        <v>112</v>
      </c>
      <c r="AA3" s="12" t="s">
        <v>66</v>
      </c>
      <c r="AB3" s="12" t="s">
        <v>67</v>
      </c>
      <c r="AC3" s="12" t="s">
        <v>68</v>
      </c>
      <c r="AD3" s="12" t="s">
        <v>69</v>
      </c>
      <c r="AE3" s="12" t="s">
        <v>70</v>
      </c>
      <c r="AF3" s="12" t="s">
        <v>71</v>
      </c>
      <c r="AG3" s="12" t="s">
        <v>72</v>
      </c>
      <c r="AH3" s="12" t="s">
        <v>73</v>
      </c>
      <c r="AI3" s="12" t="s">
        <v>74</v>
      </c>
      <c r="AJ3" s="12" t="s">
        <v>75</v>
      </c>
      <c r="AK3" s="12" t="s">
        <v>76</v>
      </c>
      <c r="AL3" s="12" t="s">
        <v>77</v>
      </c>
      <c r="AM3" s="12" t="s">
        <v>78</v>
      </c>
      <c r="AN3" s="12" t="s">
        <v>79</v>
      </c>
      <c r="AO3" s="12" t="s">
        <v>80</v>
      </c>
      <c r="AP3" s="12" t="s">
        <v>81</v>
      </c>
      <c r="AQ3" s="12" t="s">
        <v>82</v>
      </c>
      <c r="AR3" s="12" t="s">
        <v>83</v>
      </c>
      <c r="AS3" s="12" t="s">
        <v>84</v>
      </c>
      <c r="AT3" s="12" t="s">
        <v>85</v>
      </c>
      <c r="AU3" s="12" t="s">
        <v>86</v>
      </c>
      <c r="AV3" s="12" t="s">
        <v>87</v>
      </c>
      <c r="AW3" s="12" t="s">
        <v>88</v>
      </c>
      <c r="AX3" s="12" t="s">
        <v>89</v>
      </c>
      <c r="AY3" s="12" t="s">
        <v>90</v>
      </c>
      <c r="AZ3" s="12" t="s">
        <v>91</v>
      </c>
      <c r="BA3" s="12" t="s">
        <v>92</v>
      </c>
      <c r="BB3" s="12" t="s">
        <v>93</v>
      </c>
      <c r="BC3" s="12" t="s">
        <v>94</v>
      </c>
      <c r="BD3" s="12" t="s">
        <v>95</v>
      </c>
      <c r="BE3" s="12" t="s">
        <v>96</v>
      </c>
      <c r="BF3" s="12" t="s">
        <v>97</v>
      </c>
      <c r="BG3" s="12" t="s">
        <v>98</v>
      </c>
      <c r="BH3" s="12" t="s">
        <v>99</v>
      </c>
      <c r="BI3" s="12" t="s">
        <v>100</v>
      </c>
      <c r="BJ3" s="12" t="s">
        <v>101</v>
      </c>
      <c r="BK3" s="12" t="s">
        <v>102</v>
      </c>
      <c r="BL3" s="12" t="s">
        <v>103</v>
      </c>
      <c r="BM3" s="31" t="s">
        <v>104</v>
      </c>
      <c r="BN3" s="31" t="s">
        <v>105</v>
      </c>
      <c r="BO3" s="31" t="s">
        <v>106</v>
      </c>
      <c r="BP3" s="31" t="s">
        <v>107</v>
      </c>
      <c r="BQ3" s="31" t="s">
        <v>108</v>
      </c>
      <c r="BR3" s="31" t="s">
        <v>109</v>
      </c>
      <c r="BS3" s="31" t="s">
        <v>110</v>
      </c>
      <c r="BT3" s="31" t="s">
        <v>111</v>
      </c>
    </row>
    <row r="4" spans="1:72" ht="30" customHeight="1" thickTop="1" x14ac:dyDescent="0.15">
      <c r="B4" s="170" t="s">
        <v>52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Z4" s="34" t="s">
        <v>113</v>
      </c>
      <c r="AA4" s="34" t="s">
        <v>114</v>
      </c>
      <c r="AB4" s="34" t="s">
        <v>115</v>
      </c>
      <c r="AC4" s="34" t="s">
        <v>116</v>
      </c>
      <c r="AD4" s="34" t="s">
        <v>117</v>
      </c>
      <c r="AE4" s="34" t="s">
        <v>118</v>
      </c>
      <c r="AF4" s="34" t="s">
        <v>119</v>
      </c>
      <c r="AG4" s="34" t="s">
        <v>120</v>
      </c>
      <c r="AH4" s="34" t="s">
        <v>121</v>
      </c>
      <c r="AI4" s="34" t="s">
        <v>122</v>
      </c>
      <c r="AJ4" s="34" t="s">
        <v>123</v>
      </c>
      <c r="AK4" s="34" t="s">
        <v>124</v>
      </c>
      <c r="AL4" s="34" t="s">
        <v>125</v>
      </c>
      <c r="AM4" s="34" t="s">
        <v>126</v>
      </c>
      <c r="AN4" s="34" t="s">
        <v>127</v>
      </c>
      <c r="AO4" s="34" t="s">
        <v>128</v>
      </c>
      <c r="AP4" s="34" t="s">
        <v>129</v>
      </c>
      <c r="AQ4" s="34" t="s">
        <v>130</v>
      </c>
      <c r="AR4" s="34" t="s">
        <v>131</v>
      </c>
      <c r="AS4" s="34" t="s">
        <v>132</v>
      </c>
      <c r="AT4" s="34" t="s">
        <v>133</v>
      </c>
      <c r="AU4" s="34" t="s">
        <v>134</v>
      </c>
      <c r="AV4" s="34" t="s">
        <v>135</v>
      </c>
      <c r="AW4" s="34" t="s">
        <v>136</v>
      </c>
      <c r="AX4" s="34" t="s">
        <v>137</v>
      </c>
      <c r="AY4" s="34" t="s">
        <v>138</v>
      </c>
      <c r="AZ4" s="34" t="s">
        <v>139</v>
      </c>
      <c r="BA4" s="34" t="s">
        <v>140</v>
      </c>
      <c r="BB4" s="34" t="s">
        <v>141</v>
      </c>
      <c r="BC4" s="34" t="s">
        <v>142</v>
      </c>
      <c r="BD4" s="34" t="s">
        <v>143</v>
      </c>
      <c r="BE4" s="34" t="s">
        <v>144</v>
      </c>
      <c r="BF4" s="34" t="s">
        <v>145</v>
      </c>
      <c r="BG4" s="34" t="s">
        <v>146</v>
      </c>
      <c r="BH4" s="34" t="s">
        <v>147</v>
      </c>
      <c r="BI4" s="34" t="s">
        <v>148</v>
      </c>
      <c r="BJ4" s="34" t="s">
        <v>149</v>
      </c>
      <c r="BK4" s="34" t="s">
        <v>150</v>
      </c>
      <c r="BL4" s="34" t="s">
        <v>151</v>
      </c>
      <c r="BM4" s="34" t="s">
        <v>152</v>
      </c>
      <c r="BN4" s="34" t="s">
        <v>153</v>
      </c>
      <c r="BO4" s="34" t="s">
        <v>154</v>
      </c>
      <c r="BP4" s="34" t="s">
        <v>155</v>
      </c>
      <c r="BQ4" s="34" t="s">
        <v>156</v>
      </c>
      <c r="BR4" s="34" t="s">
        <v>157</v>
      </c>
      <c r="BS4" s="34" t="s">
        <v>158</v>
      </c>
      <c r="BT4" s="34" t="s">
        <v>159</v>
      </c>
    </row>
    <row r="5" spans="1:72" ht="30" customHeight="1" x14ac:dyDescent="0.15">
      <c r="B5" s="197" t="s">
        <v>27</v>
      </c>
      <c r="C5" s="197"/>
      <c r="D5" s="173" t="str">
        <f>IF(LEN(R3)&gt;0,HLOOKUP(R3,Z3:BT4,2,0),"00")</f>
        <v>00</v>
      </c>
      <c r="E5" s="174"/>
      <c r="L5" s="12"/>
      <c r="M5" s="12"/>
      <c r="N5" s="18"/>
      <c r="Q5" s="52" t="s">
        <v>50</v>
      </c>
      <c r="R5" s="172"/>
      <c r="S5" s="172"/>
      <c r="T5" s="172"/>
      <c r="U5" s="172"/>
      <c r="V5" s="172"/>
    </row>
    <row r="6" spans="1:72" ht="23.25" customHeight="1" thickBot="1" x14ac:dyDescent="0.2">
      <c r="B6" s="110" t="s">
        <v>160</v>
      </c>
      <c r="L6" s="177"/>
      <c r="M6" s="177"/>
      <c r="N6" s="177"/>
      <c r="O6" s="12"/>
      <c r="P6" s="12"/>
      <c r="Q6" s="54" t="s">
        <v>166</v>
      </c>
      <c r="R6" s="175"/>
      <c r="S6" s="176"/>
      <c r="T6" s="175"/>
      <c r="U6" s="176"/>
      <c r="V6" s="175"/>
    </row>
    <row r="7" spans="1:72" ht="23.25" customHeight="1" thickTop="1" thickBot="1" x14ac:dyDescent="0.2">
      <c r="B7" s="110" t="s">
        <v>165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Q7" s="58" t="s">
        <v>33</v>
      </c>
      <c r="R7" s="19">
        <v>27</v>
      </c>
      <c r="S7" s="49"/>
      <c r="T7" s="1" t="s">
        <v>35</v>
      </c>
      <c r="U7" s="50"/>
      <c r="V7" s="1" t="s">
        <v>36</v>
      </c>
    </row>
    <row r="8" spans="1:72" ht="23.25" customHeight="1" thickTop="1" thickBot="1" x14ac:dyDescent="0.2">
      <c r="B8" s="110" t="s">
        <v>161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72" ht="30.75" customHeight="1" thickBot="1" x14ac:dyDescent="0.2">
      <c r="B9" s="198" t="s">
        <v>163</v>
      </c>
      <c r="C9" s="199"/>
      <c r="D9" s="192" t="s">
        <v>47</v>
      </c>
      <c r="E9" s="193"/>
      <c r="F9" s="193"/>
      <c r="G9" s="193"/>
      <c r="H9" s="193"/>
      <c r="I9" s="193"/>
      <c r="J9" s="193"/>
      <c r="K9" s="213">
        <f>COUNTIF(I15:I114,"J")</f>
        <v>0</v>
      </c>
      <c r="L9" s="213"/>
      <c r="M9" s="214"/>
      <c r="N9" s="190" t="s">
        <v>48</v>
      </c>
      <c r="O9" s="191"/>
      <c r="P9" s="107">
        <f>COUNTIF(I15:I114,"S")</f>
        <v>0</v>
      </c>
      <c r="Q9" s="108" t="s">
        <v>167</v>
      </c>
      <c r="R9" s="109">
        <f>P9*5000+K9*3000</f>
        <v>0</v>
      </c>
      <c r="S9" s="208" t="str">
        <f>IF(SUM(K9,P9)&lt;&gt;COUNTA(O15:O114),"入力エラー","")</f>
        <v/>
      </c>
      <c r="T9" s="209"/>
      <c r="U9" s="209"/>
      <c r="V9" s="210"/>
      <c r="W9" s="63"/>
    </row>
    <row r="10" spans="1:72" ht="9" customHeight="1" thickBot="1" x14ac:dyDescent="0.2">
      <c r="L10" s="56"/>
      <c r="M10" s="57"/>
      <c r="N10" s="56"/>
      <c r="Q10" s="55"/>
      <c r="R10" s="19"/>
      <c r="S10" s="27"/>
      <c r="U10" s="29"/>
    </row>
    <row r="11" spans="1:72" x14ac:dyDescent="0.15">
      <c r="B11" s="200" t="s">
        <v>56</v>
      </c>
      <c r="C11" s="178" t="s">
        <v>168</v>
      </c>
      <c r="D11" s="181" t="s">
        <v>0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3"/>
      <c r="O11" s="203" t="s">
        <v>29</v>
      </c>
      <c r="P11" s="203"/>
      <c r="Q11" s="203"/>
      <c r="R11" s="203"/>
      <c r="S11" s="181" t="s">
        <v>49</v>
      </c>
      <c r="T11" s="182"/>
      <c r="U11" s="182"/>
      <c r="V11" s="194"/>
      <c r="W11" s="59"/>
    </row>
    <row r="12" spans="1:72" ht="13.5" customHeight="1" x14ac:dyDescent="0.15">
      <c r="B12" s="201"/>
      <c r="C12" s="179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204" t="s">
        <v>30</v>
      </c>
      <c r="P12" s="204"/>
      <c r="Q12" s="204" t="s">
        <v>1</v>
      </c>
      <c r="R12" s="204"/>
      <c r="S12" s="184"/>
      <c r="T12" s="185"/>
      <c r="U12" s="185"/>
      <c r="V12" s="195"/>
      <c r="W12" s="59"/>
    </row>
    <row r="13" spans="1:72" ht="14.25" thickBot="1" x14ac:dyDescent="0.2">
      <c r="B13" s="202"/>
      <c r="C13" s="180"/>
      <c r="D13" s="187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25" t="s">
        <v>2</v>
      </c>
      <c r="P13" s="26" t="s">
        <v>3</v>
      </c>
      <c r="Q13" s="25" t="s">
        <v>2</v>
      </c>
      <c r="R13" s="26" t="s">
        <v>3</v>
      </c>
      <c r="S13" s="187"/>
      <c r="T13" s="188"/>
      <c r="U13" s="188"/>
      <c r="V13" s="196"/>
      <c r="W13" s="59"/>
    </row>
    <row r="14" spans="1:72" ht="32.25" customHeight="1" thickBot="1" x14ac:dyDescent="0.2">
      <c r="B14" s="47" t="s">
        <v>55</v>
      </c>
      <c r="C14" s="60" t="s">
        <v>169</v>
      </c>
      <c r="D14" s="41" t="s">
        <v>28</v>
      </c>
      <c r="E14" s="42" t="s">
        <v>4</v>
      </c>
      <c r="F14" s="42" t="s">
        <v>5</v>
      </c>
      <c r="G14" s="42" t="s">
        <v>4</v>
      </c>
      <c r="H14" s="43" t="s">
        <v>45</v>
      </c>
      <c r="I14" s="43" t="s">
        <v>15</v>
      </c>
      <c r="J14" s="43" t="s">
        <v>4</v>
      </c>
      <c r="K14" s="43" t="s">
        <v>6</v>
      </c>
      <c r="L14" s="43" t="s">
        <v>4</v>
      </c>
      <c r="M14" s="211" t="s">
        <v>7</v>
      </c>
      <c r="N14" s="212"/>
      <c r="O14" s="44" t="s">
        <v>8</v>
      </c>
      <c r="P14" s="45" t="s">
        <v>9</v>
      </c>
      <c r="Q14" s="44" t="s">
        <v>12</v>
      </c>
      <c r="R14" s="46" t="s">
        <v>13</v>
      </c>
      <c r="S14" s="164"/>
      <c r="T14" s="165"/>
      <c r="U14" s="165"/>
      <c r="V14" s="166"/>
      <c r="W14" s="61"/>
    </row>
    <row r="15" spans="1:72" ht="32.25" customHeight="1" thickTop="1" thickBot="1" x14ac:dyDescent="0.2">
      <c r="A15" s="51">
        <v>1</v>
      </c>
      <c r="B15" s="64"/>
      <c r="C15" s="64"/>
      <c r="D15" s="65"/>
      <c r="E15" s="66" t="s">
        <v>4</v>
      </c>
      <c r="F15" s="67" t="s">
        <v>16</v>
      </c>
      <c r="G15" s="68" t="s">
        <v>4</v>
      </c>
      <c r="H15" s="69"/>
      <c r="I15" s="70" t="str">
        <f>IF(C15="審判","J",IF(C15="セッター","S",""))</f>
        <v/>
      </c>
      <c r="J15" s="71" t="s">
        <v>4</v>
      </c>
      <c r="K15" s="72" t="str">
        <f>IF(LEN(B15)&gt;1,$D$5,"")</f>
        <v/>
      </c>
      <c r="L15" s="73" t="s">
        <v>4</v>
      </c>
      <c r="M15" s="215"/>
      <c r="N15" s="216"/>
      <c r="O15" s="74"/>
      <c r="P15" s="75"/>
      <c r="Q15" s="76"/>
      <c r="R15" s="77"/>
      <c r="S15" s="167"/>
      <c r="T15" s="168"/>
      <c r="U15" s="168"/>
      <c r="V15" s="169"/>
      <c r="W15" s="62"/>
    </row>
    <row r="16" spans="1:72" ht="32.25" customHeight="1" thickTop="1" thickBot="1" x14ac:dyDescent="0.2">
      <c r="A16" s="51">
        <v>2</v>
      </c>
      <c r="B16" s="64"/>
      <c r="C16" s="64"/>
      <c r="D16" s="78"/>
      <c r="E16" s="79" t="s">
        <v>10</v>
      </c>
      <c r="F16" s="80" t="s">
        <v>11</v>
      </c>
      <c r="G16" s="81" t="s">
        <v>10</v>
      </c>
      <c r="H16" s="82"/>
      <c r="I16" s="83" t="str">
        <f t="shared" ref="I16:I79" si="0">IF(C16="審判","J",IF(C16="セッター","S",""))</f>
        <v/>
      </c>
      <c r="J16" s="84" t="s">
        <v>10</v>
      </c>
      <c r="K16" s="85" t="str">
        <f t="shared" ref="K16:K79" si="1">IF(LEN(B16)&gt;1,$D$5,"")</f>
        <v/>
      </c>
      <c r="L16" s="86" t="s">
        <v>10</v>
      </c>
      <c r="M16" s="217"/>
      <c r="N16" s="218"/>
      <c r="O16" s="87"/>
      <c r="P16" s="88"/>
      <c r="Q16" s="89"/>
      <c r="R16" s="90"/>
      <c r="S16" s="161"/>
      <c r="T16" s="162"/>
      <c r="U16" s="162"/>
      <c r="V16" s="163"/>
      <c r="W16" s="62"/>
    </row>
    <row r="17" spans="1:23" ht="32.25" customHeight="1" thickTop="1" thickBot="1" x14ac:dyDescent="0.2">
      <c r="A17" s="51">
        <v>3</v>
      </c>
      <c r="B17" s="64"/>
      <c r="C17" s="64"/>
      <c r="D17" s="78"/>
      <c r="E17" s="79" t="s">
        <v>10</v>
      </c>
      <c r="F17" s="80" t="s">
        <v>11</v>
      </c>
      <c r="G17" s="81" t="s">
        <v>10</v>
      </c>
      <c r="H17" s="82"/>
      <c r="I17" s="83" t="str">
        <f t="shared" si="0"/>
        <v/>
      </c>
      <c r="J17" s="84" t="s">
        <v>10</v>
      </c>
      <c r="K17" s="91" t="str">
        <f t="shared" si="1"/>
        <v/>
      </c>
      <c r="L17" s="92" t="s">
        <v>10</v>
      </c>
      <c r="M17" s="217"/>
      <c r="N17" s="218"/>
      <c r="O17" s="87"/>
      <c r="P17" s="88"/>
      <c r="Q17" s="89"/>
      <c r="R17" s="90"/>
      <c r="S17" s="161"/>
      <c r="T17" s="162"/>
      <c r="U17" s="162"/>
      <c r="V17" s="163"/>
      <c r="W17" s="62"/>
    </row>
    <row r="18" spans="1:23" ht="32.25" customHeight="1" thickTop="1" thickBot="1" x14ac:dyDescent="0.2">
      <c r="A18" s="51">
        <v>4</v>
      </c>
      <c r="B18" s="64"/>
      <c r="C18" s="64"/>
      <c r="D18" s="78"/>
      <c r="E18" s="79" t="s">
        <v>10</v>
      </c>
      <c r="F18" s="80" t="s">
        <v>11</v>
      </c>
      <c r="G18" s="81" t="s">
        <v>10</v>
      </c>
      <c r="H18" s="82"/>
      <c r="I18" s="83" t="str">
        <f t="shared" si="0"/>
        <v/>
      </c>
      <c r="J18" s="84" t="s">
        <v>10</v>
      </c>
      <c r="K18" s="85" t="str">
        <f t="shared" si="1"/>
        <v/>
      </c>
      <c r="L18" s="86" t="s">
        <v>10</v>
      </c>
      <c r="M18" s="217"/>
      <c r="N18" s="218"/>
      <c r="O18" s="87"/>
      <c r="P18" s="88"/>
      <c r="Q18" s="89"/>
      <c r="R18" s="90"/>
      <c r="S18" s="161"/>
      <c r="T18" s="162"/>
      <c r="U18" s="162"/>
      <c r="V18" s="163"/>
      <c r="W18" s="62"/>
    </row>
    <row r="19" spans="1:23" ht="32.25" customHeight="1" thickTop="1" thickBot="1" x14ac:dyDescent="0.2">
      <c r="A19" s="51">
        <v>5</v>
      </c>
      <c r="B19" s="64"/>
      <c r="C19" s="64"/>
      <c r="D19" s="78"/>
      <c r="E19" s="79" t="s">
        <v>10</v>
      </c>
      <c r="F19" s="80" t="s">
        <v>11</v>
      </c>
      <c r="G19" s="81" t="s">
        <v>10</v>
      </c>
      <c r="H19" s="82"/>
      <c r="I19" s="83" t="str">
        <f t="shared" si="0"/>
        <v/>
      </c>
      <c r="J19" s="84" t="s">
        <v>10</v>
      </c>
      <c r="K19" s="91" t="str">
        <f t="shared" si="1"/>
        <v/>
      </c>
      <c r="L19" s="92" t="s">
        <v>10</v>
      </c>
      <c r="M19" s="217"/>
      <c r="N19" s="218"/>
      <c r="O19" s="87"/>
      <c r="P19" s="88"/>
      <c r="Q19" s="89"/>
      <c r="R19" s="90"/>
      <c r="S19" s="161"/>
      <c r="T19" s="162"/>
      <c r="U19" s="162"/>
      <c r="V19" s="163"/>
      <c r="W19" s="62"/>
    </row>
    <row r="20" spans="1:23" ht="32.25" customHeight="1" thickTop="1" thickBot="1" x14ac:dyDescent="0.2">
      <c r="A20" s="51">
        <v>6</v>
      </c>
      <c r="B20" s="64"/>
      <c r="C20" s="64"/>
      <c r="D20" s="78"/>
      <c r="E20" s="79" t="s">
        <v>10</v>
      </c>
      <c r="F20" s="80" t="s">
        <v>11</v>
      </c>
      <c r="G20" s="81" t="s">
        <v>10</v>
      </c>
      <c r="H20" s="82"/>
      <c r="I20" s="83" t="str">
        <f t="shared" si="0"/>
        <v/>
      </c>
      <c r="J20" s="84" t="s">
        <v>10</v>
      </c>
      <c r="K20" s="85" t="str">
        <f t="shared" si="1"/>
        <v/>
      </c>
      <c r="L20" s="86" t="s">
        <v>10</v>
      </c>
      <c r="M20" s="217"/>
      <c r="N20" s="218"/>
      <c r="O20" s="87"/>
      <c r="P20" s="88"/>
      <c r="Q20" s="89"/>
      <c r="R20" s="90"/>
      <c r="S20" s="161"/>
      <c r="T20" s="162"/>
      <c r="U20" s="162"/>
      <c r="V20" s="163"/>
      <c r="W20" s="62"/>
    </row>
    <row r="21" spans="1:23" ht="32.25" customHeight="1" thickTop="1" thickBot="1" x14ac:dyDescent="0.2">
      <c r="A21" s="51">
        <v>7</v>
      </c>
      <c r="B21" s="64"/>
      <c r="C21" s="64"/>
      <c r="D21" s="78"/>
      <c r="E21" s="79" t="s">
        <v>10</v>
      </c>
      <c r="F21" s="80" t="s">
        <v>11</v>
      </c>
      <c r="G21" s="81" t="s">
        <v>10</v>
      </c>
      <c r="H21" s="82"/>
      <c r="I21" s="83" t="str">
        <f t="shared" si="0"/>
        <v/>
      </c>
      <c r="J21" s="84" t="s">
        <v>10</v>
      </c>
      <c r="K21" s="91" t="str">
        <f t="shared" si="1"/>
        <v/>
      </c>
      <c r="L21" s="92" t="s">
        <v>10</v>
      </c>
      <c r="M21" s="217"/>
      <c r="N21" s="218"/>
      <c r="O21" s="87"/>
      <c r="P21" s="88"/>
      <c r="Q21" s="89"/>
      <c r="R21" s="90"/>
      <c r="S21" s="161"/>
      <c r="T21" s="162"/>
      <c r="U21" s="162"/>
      <c r="V21" s="163"/>
      <c r="W21" s="62"/>
    </row>
    <row r="22" spans="1:23" ht="32.25" customHeight="1" thickTop="1" thickBot="1" x14ac:dyDescent="0.2">
      <c r="A22" s="51">
        <v>8</v>
      </c>
      <c r="B22" s="64"/>
      <c r="C22" s="64"/>
      <c r="D22" s="78"/>
      <c r="E22" s="79" t="s">
        <v>10</v>
      </c>
      <c r="F22" s="80" t="s">
        <v>11</v>
      </c>
      <c r="G22" s="81" t="s">
        <v>10</v>
      </c>
      <c r="H22" s="82"/>
      <c r="I22" s="83" t="str">
        <f t="shared" si="0"/>
        <v/>
      </c>
      <c r="J22" s="84" t="s">
        <v>10</v>
      </c>
      <c r="K22" s="85" t="str">
        <f t="shared" si="1"/>
        <v/>
      </c>
      <c r="L22" s="86" t="s">
        <v>10</v>
      </c>
      <c r="M22" s="217"/>
      <c r="N22" s="218"/>
      <c r="O22" s="87"/>
      <c r="P22" s="88"/>
      <c r="Q22" s="89"/>
      <c r="R22" s="90"/>
      <c r="S22" s="161"/>
      <c r="T22" s="162"/>
      <c r="U22" s="162"/>
      <c r="V22" s="163"/>
      <c r="W22" s="62"/>
    </row>
    <row r="23" spans="1:23" ht="32.25" customHeight="1" thickTop="1" thickBot="1" x14ac:dyDescent="0.2">
      <c r="A23" s="51">
        <v>9</v>
      </c>
      <c r="B23" s="64"/>
      <c r="C23" s="64"/>
      <c r="D23" s="78"/>
      <c r="E23" s="79" t="s">
        <v>10</v>
      </c>
      <c r="F23" s="80" t="s">
        <v>11</v>
      </c>
      <c r="G23" s="81" t="s">
        <v>10</v>
      </c>
      <c r="H23" s="82"/>
      <c r="I23" s="83" t="str">
        <f t="shared" si="0"/>
        <v/>
      </c>
      <c r="J23" s="84" t="s">
        <v>10</v>
      </c>
      <c r="K23" s="91" t="str">
        <f t="shared" si="1"/>
        <v/>
      </c>
      <c r="L23" s="92" t="s">
        <v>10</v>
      </c>
      <c r="M23" s="217"/>
      <c r="N23" s="218"/>
      <c r="O23" s="87"/>
      <c r="P23" s="88"/>
      <c r="Q23" s="89"/>
      <c r="R23" s="90"/>
      <c r="S23" s="161"/>
      <c r="T23" s="162"/>
      <c r="U23" s="162"/>
      <c r="V23" s="163"/>
      <c r="W23" s="62"/>
    </row>
    <row r="24" spans="1:23" ht="32.25" customHeight="1" thickTop="1" thickBot="1" x14ac:dyDescent="0.2">
      <c r="A24" s="51">
        <v>10</v>
      </c>
      <c r="B24" s="64"/>
      <c r="C24" s="64"/>
      <c r="D24" s="93"/>
      <c r="E24" s="94" t="s">
        <v>10</v>
      </c>
      <c r="F24" s="95" t="s">
        <v>11</v>
      </c>
      <c r="G24" s="96" t="s">
        <v>10</v>
      </c>
      <c r="H24" s="82"/>
      <c r="I24" s="83" t="str">
        <f t="shared" si="0"/>
        <v/>
      </c>
      <c r="J24" s="84" t="s">
        <v>10</v>
      </c>
      <c r="K24" s="85" t="str">
        <f t="shared" si="1"/>
        <v/>
      </c>
      <c r="L24" s="86" t="s">
        <v>10</v>
      </c>
      <c r="M24" s="217"/>
      <c r="N24" s="218"/>
      <c r="O24" s="87"/>
      <c r="P24" s="88"/>
      <c r="Q24" s="89"/>
      <c r="R24" s="97"/>
      <c r="S24" s="161"/>
      <c r="T24" s="162"/>
      <c r="U24" s="162"/>
      <c r="V24" s="163"/>
      <c r="W24" s="62"/>
    </row>
    <row r="25" spans="1:23" ht="32.25" customHeight="1" thickTop="1" thickBot="1" x14ac:dyDescent="0.2">
      <c r="A25" s="51">
        <v>11</v>
      </c>
      <c r="B25" s="64"/>
      <c r="C25" s="64"/>
      <c r="D25" s="78"/>
      <c r="E25" s="79" t="s">
        <v>10</v>
      </c>
      <c r="F25" s="80" t="s">
        <v>11</v>
      </c>
      <c r="G25" s="81" t="s">
        <v>10</v>
      </c>
      <c r="H25" s="82"/>
      <c r="I25" s="83" t="str">
        <f t="shared" si="0"/>
        <v/>
      </c>
      <c r="J25" s="84" t="s">
        <v>10</v>
      </c>
      <c r="K25" s="85" t="str">
        <f t="shared" si="1"/>
        <v/>
      </c>
      <c r="L25" s="86" t="s">
        <v>10</v>
      </c>
      <c r="M25" s="217"/>
      <c r="N25" s="218"/>
      <c r="O25" s="87"/>
      <c r="P25" s="88"/>
      <c r="Q25" s="89"/>
      <c r="R25" s="90"/>
      <c r="S25" s="161"/>
      <c r="T25" s="162"/>
      <c r="U25" s="162"/>
      <c r="V25" s="163"/>
      <c r="W25" s="62"/>
    </row>
    <row r="26" spans="1:23" ht="32.25" customHeight="1" thickTop="1" thickBot="1" x14ac:dyDescent="0.2">
      <c r="A26" s="51">
        <v>12</v>
      </c>
      <c r="B26" s="64"/>
      <c r="C26" s="64"/>
      <c r="D26" s="78"/>
      <c r="E26" s="79" t="s">
        <v>10</v>
      </c>
      <c r="F26" s="80" t="s">
        <v>11</v>
      </c>
      <c r="G26" s="81" t="s">
        <v>10</v>
      </c>
      <c r="H26" s="82"/>
      <c r="I26" s="83" t="str">
        <f t="shared" si="0"/>
        <v/>
      </c>
      <c r="J26" s="84" t="s">
        <v>10</v>
      </c>
      <c r="K26" s="91" t="str">
        <f t="shared" si="1"/>
        <v/>
      </c>
      <c r="L26" s="92" t="s">
        <v>10</v>
      </c>
      <c r="M26" s="217"/>
      <c r="N26" s="218"/>
      <c r="O26" s="87"/>
      <c r="P26" s="88"/>
      <c r="Q26" s="89"/>
      <c r="R26" s="90"/>
      <c r="S26" s="161"/>
      <c r="T26" s="162"/>
      <c r="U26" s="162"/>
      <c r="V26" s="163"/>
      <c r="W26" s="62"/>
    </row>
    <row r="27" spans="1:23" ht="32.25" customHeight="1" thickTop="1" thickBot="1" x14ac:dyDescent="0.2">
      <c r="A27" s="51">
        <v>13</v>
      </c>
      <c r="B27" s="64"/>
      <c r="C27" s="64"/>
      <c r="D27" s="78"/>
      <c r="E27" s="79" t="s">
        <v>10</v>
      </c>
      <c r="F27" s="80" t="s">
        <v>11</v>
      </c>
      <c r="G27" s="81" t="s">
        <v>10</v>
      </c>
      <c r="H27" s="82"/>
      <c r="I27" s="83" t="str">
        <f t="shared" si="0"/>
        <v/>
      </c>
      <c r="J27" s="84" t="s">
        <v>10</v>
      </c>
      <c r="K27" s="85" t="str">
        <f t="shared" si="1"/>
        <v/>
      </c>
      <c r="L27" s="86" t="s">
        <v>10</v>
      </c>
      <c r="M27" s="217"/>
      <c r="N27" s="218"/>
      <c r="O27" s="87"/>
      <c r="P27" s="88"/>
      <c r="Q27" s="89"/>
      <c r="R27" s="90"/>
      <c r="S27" s="161"/>
      <c r="T27" s="162"/>
      <c r="U27" s="162"/>
      <c r="V27" s="163"/>
      <c r="W27" s="62"/>
    </row>
    <row r="28" spans="1:23" ht="32.25" customHeight="1" thickTop="1" thickBot="1" x14ac:dyDescent="0.2">
      <c r="A28" s="51">
        <v>14</v>
      </c>
      <c r="B28" s="64"/>
      <c r="C28" s="64"/>
      <c r="D28" s="78"/>
      <c r="E28" s="79" t="s">
        <v>10</v>
      </c>
      <c r="F28" s="80" t="s">
        <v>11</v>
      </c>
      <c r="G28" s="81" t="s">
        <v>10</v>
      </c>
      <c r="H28" s="82"/>
      <c r="I28" s="83" t="str">
        <f t="shared" si="0"/>
        <v/>
      </c>
      <c r="J28" s="84" t="s">
        <v>10</v>
      </c>
      <c r="K28" s="91" t="str">
        <f t="shared" si="1"/>
        <v/>
      </c>
      <c r="L28" s="92" t="s">
        <v>10</v>
      </c>
      <c r="M28" s="217"/>
      <c r="N28" s="218"/>
      <c r="O28" s="87"/>
      <c r="P28" s="88"/>
      <c r="Q28" s="89"/>
      <c r="R28" s="90"/>
      <c r="S28" s="161"/>
      <c r="T28" s="162"/>
      <c r="U28" s="162"/>
      <c r="V28" s="163"/>
      <c r="W28" s="62"/>
    </row>
    <row r="29" spans="1:23" ht="32.25" customHeight="1" thickTop="1" thickBot="1" x14ac:dyDescent="0.2">
      <c r="A29" s="51">
        <v>15</v>
      </c>
      <c r="B29" s="64"/>
      <c r="C29" s="64"/>
      <c r="D29" s="78"/>
      <c r="E29" s="79" t="s">
        <v>10</v>
      </c>
      <c r="F29" s="80" t="s">
        <v>11</v>
      </c>
      <c r="G29" s="81" t="s">
        <v>10</v>
      </c>
      <c r="H29" s="82"/>
      <c r="I29" s="83" t="str">
        <f t="shared" si="0"/>
        <v/>
      </c>
      <c r="J29" s="84" t="s">
        <v>10</v>
      </c>
      <c r="K29" s="85" t="str">
        <f t="shared" si="1"/>
        <v/>
      </c>
      <c r="L29" s="86" t="s">
        <v>10</v>
      </c>
      <c r="M29" s="217"/>
      <c r="N29" s="218"/>
      <c r="O29" s="87"/>
      <c r="P29" s="88"/>
      <c r="Q29" s="89"/>
      <c r="R29" s="90"/>
      <c r="S29" s="161"/>
      <c r="T29" s="162"/>
      <c r="U29" s="162"/>
      <c r="V29" s="163"/>
      <c r="W29" s="62"/>
    </row>
    <row r="30" spans="1:23" ht="32.25" customHeight="1" thickTop="1" thickBot="1" x14ac:dyDescent="0.2">
      <c r="A30" s="51">
        <v>16</v>
      </c>
      <c r="B30" s="64"/>
      <c r="C30" s="64"/>
      <c r="D30" s="78"/>
      <c r="E30" s="79" t="s">
        <v>10</v>
      </c>
      <c r="F30" s="80" t="s">
        <v>11</v>
      </c>
      <c r="G30" s="81" t="s">
        <v>10</v>
      </c>
      <c r="H30" s="82"/>
      <c r="I30" s="83" t="str">
        <f t="shared" si="0"/>
        <v/>
      </c>
      <c r="J30" s="84" t="s">
        <v>10</v>
      </c>
      <c r="K30" s="91" t="str">
        <f t="shared" si="1"/>
        <v/>
      </c>
      <c r="L30" s="92" t="s">
        <v>10</v>
      </c>
      <c r="M30" s="217"/>
      <c r="N30" s="218"/>
      <c r="O30" s="87"/>
      <c r="P30" s="88"/>
      <c r="Q30" s="89"/>
      <c r="R30" s="90"/>
      <c r="S30" s="161"/>
      <c r="T30" s="162"/>
      <c r="U30" s="162"/>
      <c r="V30" s="163"/>
      <c r="W30" s="62"/>
    </row>
    <row r="31" spans="1:23" ht="32.25" customHeight="1" thickTop="1" thickBot="1" x14ac:dyDescent="0.2">
      <c r="A31" s="51">
        <v>17</v>
      </c>
      <c r="B31" s="64"/>
      <c r="C31" s="64"/>
      <c r="D31" s="78"/>
      <c r="E31" s="79" t="s">
        <v>10</v>
      </c>
      <c r="F31" s="80" t="s">
        <v>11</v>
      </c>
      <c r="G31" s="81" t="s">
        <v>10</v>
      </c>
      <c r="H31" s="82"/>
      <c r="I31" s="83" t="str">
        <f t="shared" si="0"/>
        <v/>
      </c>
      <c r="J31" s="84" t="s">
        <v>10</v>
      </c>
      <c r="K31" s="85" t="str">
        <f t="shared" si="1"/>
        <v/>
      </c>
      <c r="L31" s="86" t="s">
        <v>10</v>
      </c>
      <c r="M31" s="217"/>
      <c r="N31" s="218"/>
      <c r="O31" s="87"/>
      <c r="P31" s="88"/>
      <c r="Q31" s="89"/>
      <c r="R31" s="90"/>
      <c r="S31" s="161"/>
      <c r="T31" s="162"/>
      <c r="U31" s="162"/>
      <c r="V31" s="163"/>
      <c r="W31" s="62"/>
    </row>
    <row r="32" spans="1:23" ht="32.25" customHeight="1" thickTop="1" thickBot="1" x14ac:dyDescent="0.2">
      <c r="A32" s="51">
        <v>18</v>
      </c>
      <c r="B32" s="64"/>
      <c r="C32" s="64"/>
      <c r="D32" s="78"/>
      <c r="E32" s="79" t="s">
        <v>10</v>
      </c>
      <c r="F32" s="80" t="s">
        <v>11</v>
      </c>
      <c r="G32" s="81" t="s">
        <v>10</v>
      </c>
      <c r="H32" s="82"/>
      <c r="I32" s="83" t="str">
        <f t="shared" si="0"/>
        <v/>
      </c>
      <c r="J32" s="84" t="s">
        <v>10</v>
      </c>
      <c r="K32" s="91" t="str">
        <f t="shared" si="1"/>
        <v/>
      </c>
      <c r="L32" s="92" t="s">
        <v>10</v>
      </c>
      <c r="M32" s="217"/>
      <c r="N32" s="218"/>
      <c r="O32" s="87"/>
      <c r="P32" s="88"/>
      <c r="Q32" s="89"/>
      <c r="R32" s="90"/>
      <c r="S32" s="161"/>
      <c r="T32" s="162"/>
      <c r="U32" s="162"/>
      <c r="V32" s="163"/>
      <c r="W32" s="62"/>
    </row>
    <row r="33" spans="1:23" ht="32.25" customHeight="1" thickTop="1" thickBot="1" x14ac:dyDescent="0.2">
      <c r="A33" s="51">
        <v>19</v>
      </c>
      <c r="B33" s="64"/>
      <c r="C33" s="64"/>
      <c r="D33" s="78"/>
      <c r="E33" s="79" t="s">
        <v>10</v>
      </c>
      <c r="F33" s="80" t="s">
        <v>11</v>
      </c>
      <c r="G33" s="81" t="s">
        <v>10</v>
      </c>
      <c r="H33" s="82"/>
      <c r="I33" s="83" t="str">
        <f t="shared" si="0"/>
        <v/>
      </c>
      <c r="J33" s="84" t="s">
        <v>10</v>
      </c>
      <c r="K33" s="85" t="str">
        <f t="shared" si="1"/>
        <v/>
      </c>
      <c r="L33" s="86" t="s">
        <v>10</v>
      </c>
      <c r="M33" s="217"/>
      <c r="N33" s="218"/>
      <c r="O33" s="87"/>
      <c r="P33" s="88"/>
      <c r="Q33" s="89"/>
      <c r="R33" s="90"/>
      <c r="S33" s="161"/>
      <c r="T33" s="162"/>
      <c r="U33" s="162"/>
      <c r="V33" s="163"/>
      <c r="W33" s="62"/>
    </row>
    <row r="34" spans="1:23" ht="32.25" customHeight="1" thickTop="1" thickBot="1" x14ac:dyDescent="0.2">
      <c r="A34" s="51">
        <v>20</v>
      </c>
      <c r="B34" s="64"/>
      <c r="C34" s="64"/>
      <c r="D34" s="78"/>
      <c r="E34" s="79" t="s">
        <v>10</v>
      </c>
      <c r="F34" s="80" t="s">
        <v>11</v>
      </c>
      <c r="G34" s="81" t="s">
        <v>10</v>
      </c>
      <c r="H34" s="82"/>
      <c r="I34" s="83" t="str">
        <f t="shared" si="0"/>
        <v/>
      </c>
      <c r="J34" s="84" t="s">
        <v>10</v>
      </c>
      <c r="K34" s="91" t="str">
        <f t="shared" si="1"/>
        <v/>
      </c>
      <c r="L34" s="92" t="s">
        <v>10</v>
      </c>
      <c r="M34" s="217"/>
      <c r="N34" s="218"/>
      <c r="O34" s="87"/>
      <c r="P34" s="88"/>
      <c r="Q34" s="89"/>
      <c r="R34" s="90"/>
      <c r="S34" s="161"/>
      <c r="T34" s="162"/>
      <c r="U34" s="162"/>
      <c r="V34" s="163"/>
      <c r="W34" s="62"/>
    </row>
    <row r="35" spans="1:23" ht="32.25" customHeight="1" thickTop="1" thickBot="1" x14ac:dyDescent="0.2">
      <c r="A35" s="51">
        <v>21</v>
      </c>
      <c r="B35" s="64"/>
      <c r="C35" s="64"/>
      <c r="D35" s="78"/>
      <c r="E35" s="79" t="s">
        <v>10</v>
      </c>
      <c r="F35" s="80" t="s">
        <v>11</v>
      </c>
      <c r="G35" s="81" t="s">
        <v>10</v>
      </c>
      <c r="H35" s="82"/>
      <c r="I35" s="83" t="str">
        <f t="shared" si="0"/>
        <v/>
      </c>
      <c r="J35" s="84" t="s">
        <v>10</v>
      </c>
      <c r="K35" s="85" t="str">
        <f t="shared" si="1"/>
        <v/>
      </c>
      <c r="L35" s="86" t="s">
        <v>10</v>
      </c>
      <c r="M35" s="217"/>
      <c r="N35" s="218"/>
      <c r="O35" s="87"/>
      <c r="P35" s="88"/>
      <c r="Q35" s="89"/>
      <c r="R35" s="90"/>
      <c r="S35" s="161"/>
      <c r="T35" s="162"/>
      <c r="U35" s="162"/>
      <c r="V35" s="163"/>
      <c r="W35" s="62"/>
    </row>
    <row r="36" spans="1:23" ht="32.25" customHeight="1" thickTop="1" thickBot="1" x14ac:dyDescent="0.2">
      <c r="A36" s="51">
        <v>22</v>
      </c>
      <c r="B36" s="64"/>
      <c r="C36" s="64"/>
      <c r="D36" s="78"/>
      <c r="E36" s="79" t="s">
        <v>10</v>
      </c>
      <c r="F36" s="80" t="s">
        <v>11</v>
      </c>
      <c r="G36" s="81" t="s">
        <v>10</v>
      </c>
      <c r="H36" s="82"/>
      <c r="I36" s="83" t="str">
        <f t="shared" si="0"/>
        <v/>
      </c>
      <c r="J36" s="84" t="s">
        <v>10</v>
      </c>
      <c r="K36" s="91" t="str">
        <f t="shared" si="1"/>
        <v/>
      </c>
      <c r="L36" s="92" t="s">
        <v>10</v>
      </c>
      <c r="M36" s="217"/>
      <c r="N36" s="218"/>
      <c r="O36" s="87"/>
      <c r="P36" s="88"/>
      <c r="Q36" s="89"/>
      <c r="R36" s="90"/>
      <c r="S36" s="161"/>
      <c r="T36" s="162"/>
      <c r="U36" s="162"/>
      <c r="V36" s="163"/>
      <c r="W36" s="62"/>
    </row>
    <row r="37" spans="1:23" ht="32.25" customHeight="1" thickTop="1" thickBot="1" x14ac:dyDescent="0.2">
      <c r="A37" s="51">
        <v>23</v>
      </c>
      <c r="B37" s="64"/>
      <c r="C37" s="64"/>
      <c r="D37" s="78"/>
      <c r="E37" s="79" t="s">
        <v>10</v>
      </c>
      <c r="F37" s="80" t="s">
        <v>11</v>
      </c>
      <c r="G37" s="81" t="s">
        <v>10</v>
      </c>
      <c r="H37" s="82"/>
      <c r="I37" s="83" t="str">
        <f t="shared" si="0"/>
        <v/>
      </c>
      <c r="J37" s="84" t="s">
        <v>10</v>
      </c>
      <c r="K37" s="91" t="str">
        <f t="shared" si="1"/>
        <v/>
      </c>
      <c r="L37" s="92" t="s">
        <v>10</v>
      </c>
      <c r="M37" s="217"/>
      <c r="N37" s="218"/>
      <c r="O37" s="87"/>
      <c r="P37" s="88"/>
      <c r="Q37" s="89"/>
      <c r="R37" s="90"/>
      <c r="S37" s="161"/>
      <c r="T37" s="162"/>
      <c r="U37" s="162"/>
      <c r="V37" s="163"/>
      <c r="W37" s="62"/>
    </row>
    <row r="38" spans="1:23" ht="32.25" customHeight="1" thickTop="1" thickBot="1" x14ac:dyDescent="0.2">
      <c r="A38" s="51">
        <v>24</v>
      </c>
      <c r="B38" s="64"/>
      <c r="C38" s="64"/>
      <c r="D38" s="78"/>
      <c r="E38" s="79" t="s">
        <v>10</v>
      </c>
      <c r="F38" s="80" t="s">
        <v>11</v>
      </c>
      <c r="G38" s="81" t="s">
        <v>10</v>
      </c>
      <c r="H38" s="82"/>
      <c r="I38" s="83" t="str">
        <f t="shared" si="0"/>
        <v/>
      </c>
      <c r="J38" s="84" t="s">
        <v>10</v>
      </c>
      <c r="K38" s="85" t="str">
        <f t="shared" si="1"/>
        <v/>
      </c>
      <c r="L38" s="86" t="s">
        <v>10</v>
      </c>
      <c r="M38" s="217"/>
      <c r="N38" s="218"/>
      <c r="O38" s="87"/>
      <c r="P38" s="88"/>
      <c r="Q38" s="89"/>
      <c r="R38" s="90"/>
      <c r="S38" s="161"/>
      <c r="T38" s="162"/>
      <c r="U38" s="162"/>
      <c r="V38" s="163"/>
      <c r="W38" s="62"/>
    </row>
    <row r="39" spans="1:23" ht="32.25" customHeight="1" thickTop="1" thickBot="1" x14ac:dyDescent="0.2">
      <c r="A39" s="51">
        <v>25</v>
      </c>
      <c r="B39" s="64"/>
      <c r="C39" s="64"/>
      <c r="D39" s="78"/>
      <c r="E39" s="79" t="s">
        <v>10</v>
      </c>
      <c r="F39" s="80" t="s">
        <v>11</v>
      </c>
      <c r="G39" s="81" t="s">
        <v>10</v>
      </c>
      <c r="H39" s="82"/>
      <c r="I39" s="83" t="str">
        <f t="shared" si="0"/>
        <v/>
      </c>
      <c r="J39" s="84" t="s">
        <v>10</v>
      </c>
      <c r="K39" s="91" t="str">
        <f t="shared" si="1"/>
        <v/>
      </c>
      <c r="L39" s="92" t="s">
        <v>10</v>
      </c>
      <c r="M39" s="217"/>
      <c r="N39" s="218"/>
      <c r="O39" s="87"/>
      <c r="P39" s="88"/>
      <c r="Q39" s="89"/>
      <c r="R39" s="90"/>
      <c r="S39" s="161"/>
      <c r="T39" s="162"/>
      <c r="U39" s="162"/>
      <c r="V39" s="163"/>
      <c r="W39" s="62"/>
    </row>
    <row r="40" spans="1:23" ht="32.25" customHeight="1" thickTop="1" thickBot="1" x14ac:dyDescent="0.2">
      <c r="A40" s="51">
        <v>26</v>
      </c>
      <c r="B40" s="64"/>
      <c r="C40" s="64"/>
      <c r="D40" s="78"/>
      <c r="E40" s="79" t="s">
        <v>10</v>
      </c>
      <c r="F40" s="80" t="s">
        <v>11</v>
      </c>
      <c r="G40" s="81" t="s">
        <v>10</v>
      </c>
      <c r="H40" s="82"/>
      <c r="I40" s="83" t="str">
        <f t="shared" si="0"/>
        <v/>
      </c>
      <c r="J40" s="84" t="s">
        <v>10</v>
      </c>
      <c r="K40" s="85" t="str">
        <f t="shared" si="1"/>
        <v/>
      </c>
      <c r="L40" s="86" t="s">
        <v>10</v>
      </c>
      <c r="M40" s="217"/>
      <c r="N40" s="218"/>
      <c r="O40" s="87"/>
      <c r="P40" s="88"/>
      <c r="Q40" s="89"/>
      <c r="R40" s="90"/>
      <c r="S40" s="161"/>
      <c r="T40" s="162"/>
      <c r="U40" s="162"/>
      <c r="V40" s="163"/>
      <c r="W40" s="62"/>
    </row>
    <row r="41" spans="1:23" ht="32.25" customHeight="1" thickTop="1" thickBot="1" x14ac:dyDescent="0.2">
      <c r="A41" s="51">
        <v>27</v>
      </c>
      <c r="B41" s="64"/>
      <c r="C41" s="64"/>
      <c r="D41" s="78"/>
      <c r="E41" s="79" t="s">
        <v>10</v>
      </c>
      <c r="F41" s="80" t="s">
        <v>11</v>
      </c>
      <c r="G41" s="81" t="s">
        <v>10</v>
      </c>
      <c r="H41" s="82"/>
      <c r="I41" s="83" t="str">
        <f t="shared" si="0"/>
        <v/>
      </c>
      <c r="J41" s="84" t="s">
        <v>10</v>
      </c>
      <c r="K41" s="91" t="str">
        <f t="shared" si="1"/>
        <v/>
      </c>
      <c r="L41" s="92" t="s">
        <v>10</v>
      </c>
      <c r="M41" s="217"/>
      <c r="N41" s="218"/>
      <c r="O41" s="87"/>
      <c r="P41" s="88"/>
      <c r="Q41" s="89"/>
      <c r="R41" s="90"/>
      <c r="S41" s="161"/>
      <c r="T41" s="162"/>
      <c r="U41" s="162"/>
      <c r="V41" s="163"/>
      <c r="W41" s="62"/>
    </row>
    <row r="42" spans="1:23" ht="32.25" customHeight="1" thickTop="1" thickBot="1" x14ac:dyDescent="0.2">
      <c r="A42" s="51">
        <v>28</v>
      </c>
      <c r="B42" s="64"/>
      <c r="C42" s="64"/>
      <c r="D42" s="78"/>
      <c r="E42" s="79" t="s">
        <v>10</v>
      </c>
      <c r="F42" s="80" t="s">
        <v>11</v>
      </c>
      <c r="G42" s="81" t="s">
        <v>10</v>
      </c>
      <c r="H42" s="82"/>
      <c r="I42" s="83" t="str">
        <f t="shared" si="0"/>
        <v/>
      </c>
      <c r="J42" s="84" t="s">
        <v>10</v>
      </c>
      <c r="K42" s="91" t="str">
        <f t="shared" si="1"/>
        <v/>
      </c>
      <c r="L42" s="92" t="s">
        <v>10</v>
      </c>
      <c r="M42" s="217"/>
      <c r="N42" s="218"/>
      <c r="O42" s="87"/>
      <c r="P42" s="88"/>
      <c r="Q42" s="89"/>
      <c r="R42" s="90"/>
      <c r="S42" s="161"/>
      <c r="T42" s="162"/>
      <c r="U42" s="162"/>
      <c r="V42" s="163"/>
      <c r="W42" s="62"/>
    </row>
    <row r="43" spans="1:23" ht="32.25" customHeight="1" thickTop="1" thickBot="1" x14ac:dyDescent="0.2">
      <c r="A43" s="51">
        <v>29</v>
      </c>
      <c r="B43" s="64"/>
      <c r="C43" s="64"/>
      <c r="D43" s="78"/>
      <c r="E43" s="79" t="s">
        <v>10</v>
      </c>
      <c r="F43" s="80" t="s">
        <v>11</v>
      </c>
      <c r="G43" s="81" t="s">
        <v>10</v>
      </c>
      <c r="H43" s="82"/>
      <c r="I43" s="83" t="str">
        <f t="shared" si="0"/>
        <v/>
      </c>
      <c r="J43" s="84" t="s">
        <v>10</v>
      </c>
      <c r="K43" s="85" t="str">
        <f t="shared" si="1"/>
        <v/>
      </c>
      <c r="L43" s="86" t="s">
        <v>10</v>
      </c>
      <c r="M43" s="217"/>
      <c r="N43" s="218"/>
      <c r="O43" s="87"/>
      <c r="P43" s="88"/>
      <c r="Q43" s="89"/>
      <c r="R43" s="90"/>
      <c r="S43" s="161"/>
      <c r="T43" s="162"/>
      <c r="U43" s="162"/>
      <c r="V43" s="163"/>
      <c r="W43" s="62"/>
    </row>
    <row r="44" spans="1:23" ht="32.25" customHeight="1" thickTop="1" thickBot="1" x14ac:dyDescent="0.2">
      <c r="A44" s="51">
        <v>30</v>
      </c>
      <c r="B44" s="64"/>
      <c r="C44" s="64"/>
      <c r="D44" s="78"/>
      <c r="E44" s="79" t="s">
        <v>10</v>
      </c>
      <c r="F44" s="80" t="s">
        <v>11</v>
      </c>
      <c r="G44" s="81" t="s">
        <v>10</v>
      </c>
      <c r="H44" s="82"/>
      <c r="I44" s="83" t="str">
        <f t="shared" si="0"/>
        <v/>
      </c>
      <c r="J44" s="84" t="s">
        <v>10</v>
      </c>
      <c r="K44" s="91" t="str">
        <f t="shared" si="1"/>
        <v/>
      </c>
      <c r="L44" s="92" t="s">
        <v>10</v>
      </c>
      <c r="M44" s="217"/>
      <c r="N44" s="218"/>
      <c r="O44" s="87"/>
      <c r="P44" s="88"/>
      <c r="Q44" s="89"/>
      <c r="R44" s="90"/>
      <c r="S44" s="161"/>
      <c r="T44" s="162"/>
      <c r="U44" s="162"/>
      <c r="V44" s="163"/>
      <c r="W44" s="62"/>
    </row>
    <row r="45" spans="1:23" ht="32.25" customHeight="1" thickTop="1" thickBot="1" x14ac:dyDescent="0.2">
      <c r="A45" s="51">
        <v>31</v>
      </c>
      <c r="B45" s="64"/>
      <c r="C45" s="64"/>
      <c r="D45" s="78"/>
      <c r="E45" s="79" t="s">
        <v>10</v>
      </c>
      <c r="F45" s="80" t="s">
        <v>11</v>
      </c>
      <c r="G45" s="81" t="s">
        <v>10</v>
      </c>
      <c r="H45" s="82"/>
      <c r="I45" s="83" t="str">
        <f t="shared" si="0"/>
        <v/>
      </c>
      <c r="J45" s="84" t="s">
        <v>10</v>
      </c>
      <c r="K45" s="85" t="str">
        <f t="shared" si="1"/>
        <v/>
      </c>
      <c r="L45" s="86" t="s">
        <v>10</v>
      </c>
      <c r="M45" s="217"/>
      <c r="N45" s="218"/>
      <c r="O45" s="87"/>
      <c r="P45" s="88"/>
      <c r="Q45" s="89"/>
      <c r="R45" s="90"/>
      <c r="S45" s="161"/>
      <c r="T45" s="162"/>
      <c r="U45" s="162"/>
      <c r="V45" s="163"/>
      <c r="W45" s="62"/>
    </row>
    <row r="46" spans="1:23" ht="32.25" customHeight="1" thickTop="1" thickBot="1" x14ac:dyDescent="0.2">
      <c r="A46" s="51">
        <v>32</v>
      </c>
      <c r="B46" s="64"/>
      <c r="C46" s="64"/>
      <c r="D46" s="78"/>
      <c r="E46" s="79" t="s">
        <v>10</v>
      </c>
      <c r="F46" s="80" t="s">
        <v>11</v>
      </c>
      <c r="G46" s="81" t="s">
        <v>10</v>
      </c>
      <c r="H46" s="82"/>
      <c r="I46" s="83" t="str">
        <f t="shared" si="0"/>
        <v/>
      </c>
      <c r="J46" s="84" t="s">
        <v>10</v>
      </c>
      <c r="K46" s="91" t="str">
        <f t="shared" si="1"/>
        <v/>
      </c>
      <c r="L46" s="92" t="s">
        <v>10</v>
      </c>
      <c r="M46" s="217"/>
      <c r="N46" s="218"/>
      <c r="O46" s="87"/>
      <c r="P46" s="88"/>
      <c r="Q46" s="89"/>
      <c r="R46" s="90"/>
      <c r="S46" s="161"/>
      <c r="T46" s="162"/>
      <c r="U46" s="162"/>
      <c r="V46" s="163"/>
      <c r="W46" s="62"/>
    </row>
    <row r="47" spans="1:23" ht="32.25" customHeight="1" thickTop="1" thickBot="1" x14ac:dyDescent="0.2">
      <c r="A47" s="51">
        <v>33</v>
      </c>
      <c r="B47" s="64"/>
      <c r="C47" s="64"/>
      <c r="D47" s="78"/>
      <c r="E47" s="79" t="s">
        <v>10</v>
      </c>
      <c r="F47" s="80" t="s">
        <v>11</v>
      </c>
      <c r="G47" s="81" t="s">
        <v>10</v>
      </c>
      <c r="H47" s="82"/>
      <c r="I47" s="83" t="str">
        <f t="shared" si="0"/>
        <v/>
      </c>
      <c r="J47" s="84" t="s">
        <v>10</v>
      </c>
      <c r="K47" s="91" t="str">
        <f t="shared" si="1"/>
        <v/>
      </c>
      <c r="L47" s="92" t="s">
        <v>10</v>
      </c>
      <c r="M47" s="217"/>
      <c r="N47" s="218"/>
      <c r="O47" s="87"/>
      <c r="P47" s="88"/>
      <c r="Q47" s="89"/>
      <c r="R47" s="90"/>
      <c r="S47" s="161"/>
      <c r="T47" s="162"/>
      <c r="U47" s="162"/>
      <c r="V47" s="163"/>
      <c r="W47" s="62"/>
    </row>
    <row r="48" spans="1:23" ht="32.25" customHeight="1" thickTop="1" thickBot="1" x14ac:dyDescent="0.2">
      <c r="A48" s="51">
        <v>34</v>
      </c>
      <c r="B48" s="64"/>
      <c r="C48" s="64"/>
      <c r="D48" s="78"/>
      <c r="E48" s="79" t="s">
        <v>10</v>
      </c>
      <c r="F48" s="80" t="s">
        <v>11</v>
      </c>
      <c r="G48" s="81" t="s">
        <v>10</v>
      </c>
      <c r="H48" s="82"/>
      <c r="I48" s="83" t="str">
        <f t="shared" si="0"/>
        <v/>
      </c>
      <c r="J48" s="84" t="s">
        <v>10</v>
      </c>
      <c r="K48" s="85" t="str">
        <f t="shared" si="1"/>
        <v/>
      </c>
      <c r="L48" s="86" t="s">
        <v>10</v>
      </c>
      <c r="M48" s="217"/>
      <c r="N48" s="218"/>
      <c r="O48" s="87"/>
      <c r="P48" s="88"/>
      <c r="Q48" s="89"/>
      <c r="R48" s="90"/>
      <c r="S48" s="161"/>
      <c r="T48" s="162"/>
      <c r="U48" s="162"/>
      <c r="V48" s="163"/>
      <c r="W48" s="62"/>
    </row>
    <row r="49" spans="1:23" ht="32.25" customHeight="1" thickTop="1" thickBot="1" x14ac:dyDescent="0.2">
      <c r="A49" s="51">
        <v>35</v>
      </c>
      <c r="B49" s="64"/>
      <c r="C49" s="64"/>
      <c r="D49" s="78"/>
      <c r="E49" s="79" t="s">
        <v>10</v>
      </c>
      <c r="F49" s="80" t="s">
        <v>11</v>
      </c>
      <c r="G49" s="81" t="s">
        <v>10</v>
      </c>
      <c r="H49" s="82"/>
      <c r="I49" s="83" t="str">
        <f t="shared" si="0"/>
        <v/>
      </c>
      <c r="J49" s="84" t="s">
        <v>10</v>
      </c>
      <c r="K49" s="91" t="str">
        <f t="shared" si="1"/>
        <v/>
      </c>
      <c r="L49" s="92" t="s">
        <v>10</v>
      </c>
      <c r="M49" s="217"/>
      <c r="N49" s="218"/>
      <c r="O49" s="87"/>
      <c r="P49" s="88"/>
      <c r="Q49" s="89"/>
      <c r="R49" s="90"/>
      <c r="S49" s="161"/>
      <c r="T49" s="162"/>
      <c r="U49" s="162"/>
      <c r="V49" s="163"/>
      <c r="W49" s="62"/>
    </row>
    <row r="50" spans="1:23" ht="32.25" customHeight="1" thickTop="1" thickBot="1" x14ac:dyDescent="0.2">
      <c r="A50" s="51">
        <v>36</v>
      </c>
      <c r="B50" s="64"/>
      <c r="C50" s="64"/>
      <c r="D50" s="78"/>
      <c r="E50" s="79" t="s">
        <v>10</v>
      </c>
      <c r="F50" s="80" t="s">
        <v>11</v>
      </c>
      <c r="G50" s="81" t="s">
        <v>10</v>
      </c>
      <c r="H50" s="82"/>
      <c r="I50" s="83" t="str">
        <f t="shared" si="0"/>
        <v/>
      </c>
      <c r="J50" s="84" t="s">
        <v>10</v>
      </c>
      <c r="K50" s="85" t="str">
        <f t="shared" si="1"/>
        <v/>
      </c>
      <c r="L50" s="86" t="s">
        <v>10</v>
      </c>
      <c r="M50" s="217"/>
      <c r="N50" s="218"/>
      <c r="O50" s="87"/>
      <c r="P50" s="88"/>
      <c r="Q50" s="89"/>
      <c r="R50" s="90"/>
      <c r="S50" s="161"/>
      <c r="T50" s="162"/>
      <c r="U50" s="162"/>
      <c r="V50" s="163"/>
      <c r="W50" s="62"/>
    </row>
    <row r="51" spans="1:23" ht="32.25" customHeight="1" thickTop="1" thickBot="1" x14ac:dyDescent="0.2">
      <c r="A51" s="51">
        <v>37</v>
      </c>
      <c r="B51" s="64"/>
      <c r="C51" s="64"/>
      <c r="D51" s="78"/>
      <c r="E51" s="79" t="s">
        <v>10</v>
      </c>
      <c r="F51" s="80" t="s">
        <v>11</v>
      </c>
      <c r="G51" s="81" t="s">
        <v>10</v>
      </c>
      <c r="H51" s="82"/>
      <c r="I51" s="83" t="str">
        <f t="shared" si="0"/>
        <v/>
      </c>
      <c r="J51" s="84" t="s">
        <v>10</v>
      </c>
      <c r="K51" s="91" t="str">
        <f t="shared" si="1"/>
        <v/>
      </c>
      <c r="L51" s="92" t="s">
        <v>10</v>
      </c>
      <c r="M51" s="217"/>
      <c r="N51" s="218"/>
      <c r="O51" s="87"/>
      <c r="P51" s="88"/>
      <c r="Q51" s="89"/>
      <c r="R51" s="90"/>
      <c r="S51" s="161"/>
      <c r="T51" s="162"/>
      <c r="U51" s="162"/>
      <c r="V51" s="163"/>
      <c r="W51" s="62"/>
    </row>
    <row r="52" spans="1:23" ht="32.25" customHeight="1" thickTop="1" thickBot="1" x14ac:dyDescent="0.2">
      <c r="A52" s="51">
        <v>38</v>
      </c>
      <c r="B52" s="64"/>
      <c r="C52" s="64"/>
      <c r="D52" s="78"/>
      <c r="E52" s="79" t="s">
        <v>10</v>
      </c>
      <c r="F52" s="80" t="s">
        <v>11</v>
      </c>
      <c r="G52" s="81" t="s">
        <v>10</v>
      </c>
      <c r="H52" s="82"/>
      <c r="I52" s="83" t="str">
        <f t="shared" si="0"/>
        <v/>
      </c>
      <c r="J52" s="84" t="s">
        <v>10</v>
      </c>
      <c r="K52" s="91" t="str">
        <f t="shared" si="1"/>
        <v/>
      </c>
      <c r="L52" s="92" t="s">
        <v>10</v>
      </c>
      <c r="M52" s="217"/>
      <c r="N52" s="218"/>
      <c r="O52" s="87"/>
      <c r="P52" s="88"/>
      <c r="Q52" s="89"/>
      <c r="R52" s="90"/>
      <c r="S52" s="161"/>
      <c r="T52" s="162"/>
      <c r="U52" s="162"/>
      <c r="V52" s="163"/>
      <c r="W52" s="62"/>
    </row>
    <row r="53" spans="1:23" ht="32.25" customHeight="1" thickTop="1" thickBot="1" x14ac:dyDescent="0.2">
      <c r="A53" s="51">
        <v>39</v>
      </c>
      <c r="B53" s="64"/>
      <c r="C53" s="64"/>
      <c r="D53" s="78"/>
      <c r="E53" s="79" t="s">
        <v>10</v>
      </c>
      <c r="F53" s="80" t="s">
        <v>11</v>
      </c>
      <c r="G53" s="81" t="s">
        <v>10</v>
      </c>
      <c r="H53" s="82"/>
      <c r="I53" s="83" t="str">
        <f t="shared" si="0"/>
        <v/>
      </c>
      <c r="J53" s="84" t="s">
        <v>10</v>
      </c>
      <c r="K53" s="85" t="str">
        <f t="shared" si="1"/>
        <v/>
      </c>
      <c r="L53" s="86" t="s">
        <v>10</v>
      </c>
      <c r="M53" s="217"/>
      <c r="N53" s="218"/>
      <c r="O53" s="87"/>
      <c r="P53" s="88"/>
      <c r="Q53" s="89"/>
      <c r="R53" s="90"/>
      <c r="S53" s="161"/>
      <c r="T53" s="162"/>
      <c r="U53" s="162"/>
      <c r="V53" s="163"/>
      <c r="W53" s="62"/>
    </row>
    <row r="54" spans="1:23" ht="32.25" customHeight="1" thickTop="1" thickBot="1" x14ac:dyDescent="0.2">
      <c r="A54" s="51">
        <v>40</v>
      </c>
      <c r="B54" s="64"/>
      <c r="C54" s="64"/>
      <c r="D54" s="78"/>
      <c r="E54" s="79" t="s">
        <v>10</v>
      </c>
      <c r="F54" s="80" t="s">
        <v>11</v>
      </c>
      <c r="G54" s="81" t="s">
        <v>10</v>
      </c>
      <c r="H54" s="82"/>
      <c r="I54" s="83" t="str">
        <f t="shared" si="0"/>
        <v/>
      </c>
      <c r="J54" s="84" t="s">
        <v>10</v>
      </c>
      <c r="K54" s="91" t="str">
        <f t="shared" si="1"/>
        <v/>
      </c>
      <c r="L54" s="92" t="s">
        <v>10</v>
      </c>
      <c r="M54" s="217"/>
      <c r="N54" s="218"/>
      <c r="O54" s="87"/>
      <c r="P54" s="88"/>
      <c r="Q54" s="89"/>
      <c r="R54" s="90"/>
      <c r="S54" s="161"/>
      <c r="T54" s="162"/>
      <c r="U54" s="162"/>
      <c r="V54" s="163"/>
      <c r="W54" s="62"/>
    </row>
    <row r="55" spans="1:23" ht="32.25" customHeight="1" thickTop="1" thickBot="1" x14ac:dyDescent="0.2">
      <c r="A55" s="51">
        <v>41</v>
      </c>
      <c r="B55" s="64"/>
      <c r="C55" s="64"/>
      <c r="D55" s="78"/>
      <c r="E55" s="79" t="s">
        <v>10</v>
      </c>
      <c r="F55" s="80" t="s">
        <v>11</v>
      </c>
      <c r="G55" s="81" t="s">
        <v>10</v>
      </c>
      <c r="H55" s="82"/>
      <c r="I55" s="83" t="str">
        <f t="shared" si="0"/>
        <v/>
      </c>
      <c r="J55" s="84" t="s">
        <v>10</v>
      </c>
      <c r="K55" s="85" t="str">
        <f t="shared" si="1"/>
        <v/>
      </c>
      <c r="L55" s="86" t="s">
        <v>10</v>
      </c>
      <c r="M55" s="217"/>
      <c r="N55" s="218"/>
      <c r="O55" s="87"/>
      <c r="P55" s="88"/>
      <c r="Q55" s="89"/>
      <c r="R55" s="90"/>
      <c r="S55" s="161"/>
      <c r="T55" s="162"/>
      <c r="U55" s="162"/>
      <c r="V55" s="163"/>
      <c r="W55" s="62"/>
    </row>
    <row r="56" spans="1:23" ht="32.25" customHeight="1" thickTop="1" thickBot="1" x14ac:dyDescent="0.2">
      <c r="A56" s="51">
        <v>42</v>
      </c>
      <c r="B56" s="64"/>
      <c r="C56" s="64"/>
      <c r="D56" s="78"/>
      <c r="E56" s="79" t="s">
        <v>10</v>
      </c>
      <c r="F56" s="80" t="s">
        <v>11</v>
      </c>
      <c r="G56" s="81" t="s">
        <v>10</v>
      </c>
      <c r="H56" s="82"/>
      <c r="I56" s="83" t="str">
        <f t="shared" si="0"/>
        <v/>
      </c>
      <c r="J56" s="84" t="s">
        <v>10</v>
      </c>
      <c r="K56" s="91" t="str">
        <f t="shared" si="1"/>
        <v/>
      </c>
      <c r="L56" s="92" t="s">
        <v>10</v>
      </c>
      <c r="M56" s="217"/>
      <c r="N56" s="218"/>
      <c r="O56" s="87"/>
      <c r="P56" s="88"/>
      <c r="Q56" s="89"/>
      <c r="R56" s="90"/>
      <c r="S56" s="161"/>
      <c r="T56" s="162"/>
      <c r="U56" s="162"/>
      <c r="V56" s="163"/>
      <c r="W56" s="62"/>
    </row>
    <row r="57" spans="1:23" ht="32.25" customHeight="1" thickTop="1" thickBot="1" x14ac:dyDescent="0.2">
      <c r="A57" s="51">
        <v>43</v>
      </c>
      <c r="B57" s="64"/>
      <c r="C57" s="64"/>
      <c r="D57" s="78"/>
      <c r="E57" s="79" t="s">
        <v>10</v>
      </c>
      <c r="F57" s="80" t="s">
        <v>11</v>
      </c>
      <c r="G57" s="81" t="s">
        <v>10</v>
      </c>
      <c r="H57" s="82"/>
      <c r="I57" s="83" t="str">
        <f t="shared" si="0"/>
        <v/>
      </c>
      <c r="J57" s="84" t="s">
        <v>10</v>
      </c>
      <c r="K57" s="91" t="str">
        <f t="shared" si="1"/>
        <v/>
      </c>
      <c r="L57" s="92" t="s">
        <v>10</v>
      </c>
      <c r="M57" s="217"/>
      <c r="N57" s="218"/>
      <c r="O57" s="87"/>
      <c r="P57" s="88"/>
      <c r="Q57" s="89"/>
      <c r="R57" s="90"/>
      <c r="S57" s="161"/>
      <c r="T57" s="162"/>
      <c r="U57" s="162"/>
      <c r="V57" s="163"/>
      <c r="W57" s="62"/>
    </row>
    <row r="58" spans="1:23" ht="32.25" customHeight="1" thickTop="1" thickBot="1" x14ac:dyDescent="0.2">
      <c r="A58" s="51">
        <v>44</v>
      </c>
      <c r="B58" s="64"/>
      <c r="C58" s="64"/>
      <c r="D58" s="78"/>
      <c r="E58" s="79" t="s">
        <v>10</v>
      </c>
      <c r="F58" s="80" t="s">
        <v>11</v>
      </c>
      <c r="G58" s="81" t="s">
        <v>10</v>
      </c>
      <c r="H58" s="82"/>
      <c r="I58" s="83" t="str">
        <f t="shared" si="0"/>
        <v/>
      </c>
      <c r="J58" s="84" t="s">
        <v>10</v>
      </c>
      <c r="K58" s="85" t="str">
        <f t="shared" si="1"/>
        <v/>
      </c>
      <c r="L58" s="86" t="s">
        <v>10</v>
      </c>
      <c r="M58" s="217"/>
      <c r="N58" s="218"/>
      <c r="O58" s="87"/>
      <c r="P58" s="88"/>
      <c r="Q58" s="89"/>
      <c r="R58" s="90"/>
      <c r="S58" s="161"/>
      <c r="T58" s="162"/>
      <c r="U58" s="162"/>
      <c r="V58" s="163"/>
      <c r="W58" s="62"/>
    </row>
    <row r="59" spans="1:23" ht="32.25" customHeight="1" thickTop="1" thickBot="1" x14ac:dyDescent="0.2">
      <c r="A59" s="51">
        <v>45</v>
      </c>
      <c r="B59" s="64"/>
      <c r="C59" s="64"/>
      <c r="D59" s="78"/>
      <c r="E59" s="79" t="s">
        <v>10</v>
      </c>
      <c r="F59" s="80" t="s">
        <v>11</v>
      </c>
      <c r="G59" s="81" t="s">
        <v>10</v>
      </c>
      <c r="H59" s="82"/>
      <c r="I59" s="83" t="str">
        <f t="shared" si="0"/>
        <v/>
      </c>
      <c r="J59" s="84" t="s">
        <v>10</v>
      </c>
      <c r="K59" s="91" t="str">
        <f t="shared" si="1"/>
        <v/>
      </c>
      <c r="L59" s="92" t="s">
        <v>10</v>
      </c>
      <c r="M59" s="217"/>
      <c r="N59" s="218"/>
      <c r="O59" s="87"/>
      <c r="P59" s="88"/>
      <c r="Q59" s="89"/>
      <c r="R59" s="90"/>
      <c r="S59" s="161"/>
      <c r="T59" s="162"/>
      <c r="U59" s="162"/>
      <c r="V59" s="163"/>
      <c r="W59" s="62"/>
    </row>
    <row r="60" spans="1:23" ht="32.25" customHeight="1" thickTop="1" thickBot="1" x14ac:dyDescent="0.2">
      <c r="A60" s="51">
        <v>46</v>
      </c>
      <c r="B60" s="64"/>
      <c r="C60" s="64"/>
      <c r="D60" s="78"/>
      <c r="E60" s="79" t="s">
        <v>10</v>
      </c>
      <c r="F60" s="80" t="s">
        <v>11</v>
      </c>
      <c r="G60" s="81" t="s">
        <v>10</v>
      </c>
      <c r="H60" s="82"/>
      <c r="I60" s="83" t="str">
        <f t="shared" si="0"/>
        <v/>
      </c>
      <c r="J60" s="84" t="s">
        <v>10</v>
      </c>
      <c r="K60" s="85" t="str">
        <f t="shared" si="1"/>
        <v/>
      </c>
      <c r="L60" s="86" t="s">
        <v>10</v>
      </c>
      <c r="M60" s="217"/>
      <c r="N60" s="218"/>
      <c r="O60" s="87"/>
      <c r="P60" s="88"/>
      <c r="Q60" s="89"/>
      <c r="R60" s="90"/>
      <c r="S60" s="161"/>
      <c r="T60" s="162"/>
      <c r="U60" s="162"/>
      <c r="V60" s="163"/>
      <c r="W60" s="62"/>
    </row>
    <row r="61" spans="1:23" ht="32.25" customHeight="1" thickTop="1" thickBot="1" x14ac:dyDescent="0.2">
      <c r="A61" s="51">
        <v>47</v>
      </c>
      <c r="B61" s="64"/>
      <c r="C61" s="64"/>
      <c r="D61" s="78"/>
      <c r="E61" s="79" t="s">
        <v>10</v>
      </c>
      <c r="F61" s="80" t="s">
        <v>11</v>
      </c>
      <c r="G61" s="81" t="s">
        <v>10</v>
      </c>
      <c r="H61" s="82"/>
      <c r="I61" s="83" t="str">
        <f t="shared" si="0"/>
        <v/>
      </c>
      <c r="J61" s="84" t="s">
        <v>10</v>
      </c>
      <c r="K61" s="91" t="str">
        <f t="shared" si="1"/>
        <v/>
      </c>
      <c r="L61" s="92" t="s">
        <v>10</v>
      </c>
      <c r="M61" s="217"/>
      <c r="N61" s="218"/>
      <c r="O61" s="87"/>
      <c r="P61" s="88"/>
      <c r="Q61" s="89"/>
      <c r="R61" s="90"/>
      <c r="S61" s="161"/>
      <c r="T61" s="162"/>
      <c r="U61" s="162"/>
      <c r="V61" s="163"/>
      <c r="W61" s="62"/>
    </row>
    <row r="62" spans="1:23" ht="32.25" customHeight="1" thickTop="1" thickBot="1" x14ac:dyDescent="0.2">
      <c r="A62" s="51">
        <v>48</v>
      </c>
      <c r="B62" s="64"/>
      <c r="C62" s="64"/>
      <c r="D62" s="78"/>
      <c r="E62" s="79" t="s">
        <v>10</v>
      </c>
      <c r="F62" s="80" t="s">
        <v>11</v>
      </c>
      <c r="G62" s="81" t="s">
        <v>10</v>
      </c>
      <c r="H62" s="82"/>
      <c r="I62" s="83" t="str">
        <f t="shared" si="0"/>
        <v/>
      </c>
      <c r="J62" s="84" t="s">
        <v>10</v>
      </c>
      <c r="K62" s="91" t="str">
        <f t="shared" si="1"/>
        <v/>
      </c>
      <c r="L62" s="92" t="s">
        <v>10</v>
      </c>
      <c r="M62" s="217"/>
      <c r="N62" s="218"/>
      <c r="O62" s="87"/>
      <c r="P62" s="88"/>
      <c r="Q62" s="89"/>
      <c r="R62" s="90"/>
      <c r="S62" s="161"/>
      <c r="T62" s="162"/>
      <c r="U62" s="162"/>
      <c r="V62" s="163"/>
      <c r="W62" s="62"/>
    </row>
    <row r="63" spans="1:23" ht="32.25" customHeight="1" thickTop="1" thickBot="1" x14ac:dyDescent="0.2">
      <c r="A63" s="51">
        <v>49</v>
      </c>
      <c r="B63" s="64"/>
      <c r="C63" s="64"/>
      <c r="D63" s="78"/>
      <c r="E63" s="79" t="s">
        <v>10</v>
      </c>
      <c r="F63" s="80" t="s">
        <v>11</v>
      </c>
      <c r="G63" s="81" t="s">
        <v>10</v>
      </c>
      <c r="H63" s="82"/>
      <c r="I63" s="83" t="str">
        <f t="shared" si="0"/>
        <v/>
      </c>
      <c r="J63" s="84" t="s">
        <v>10</v>
      </c>
      <c r="K63" s="85" t="str">
        <f t="shared" si="1"/>
        <v/>
      </c>
      <c r="L63" s="86" t="s">
        <v>10</v>
      </c>
      <c r="M63" s="217"/>
      <c r="N63" s="218"/>
      <c r="O63" s="87"/>
      <c r="P63" s="88"/>
      <c r="Q63" s="89"/>
      <c r="R63" s="90"/>
      <c r="S63" s="161"/>
      <c r="T63" s="162"/>
      <c r="U63" s="162"/>
      <c r="V63" s="163"/>
      <c r="W63" s="62"/>
    </row>
    <row r="64" spans="1:23" ht="32.25" customHeight="1" thickTop="1" thickBot="1" x14ac:dyDescent="0.2">
      <c r="A64" s="51">
        <v>50</v>
      </c>
      <c r="B64" s="64"/>
      <c r="C64" s="64"/>
      <c r="D64" s="78"/>
      <c r="E64" s="79" t="s">
        <v>10</v>
      </c>
      <c r="F64" s="80" t="s">
        <v>11</v>
      </c>
      <c r="G64" s="81" t="s">
        <v>10</v>
      </c>
      <c r="H64" s="82"/>
      <c r="I64" s="83" t="str">
        <f t="shared" si="0"/>
        <v/>
      </c>
      <c r="J64" s="84" t="s">
        <v>10</v>
      </c>
      <c r="K64" s="91" t="str">
        <f t="shared" si="1"/>
        <v/>
      </c>
      <c r="L64" s="92" t="s">
        <v>10</v>
      </c>
      <c r="M64" s="217"/>
      <c r="N64" s="218"/>
      <c r="O64" s="87"/>
      <c r="P64" s="88"/>
      <c r="Q64" s="89"/>
      <c r="R64" s="90"/>
      <c r="S64" s="161"/>
      <c r="T64" s="162"/>
      <c r="U64" s="162"/>
      <c r="V64" s="163"/>
      <c r="W64" s="62"/>
    </row>
    <row r="65" spans="1:23" ht="32.25" customHeight="1" thickTop="1" thickBot="1" x14ac:dyDescent="0.2">
      <c r="A65" s="51">
        <v>51</v>
      </c>
      <c r="B65" s="64"/>
      <c r="C65" s="64"/>
      <c r="D65" s="78"/>
      <c r="E65" s="79" t="s">
        <v>10</v>
      </c>
      <c r="F65" s="80" t="s">
        <v>11</v>
      </c>
      <c r="G65" s="81" t="s">
        <v>10</v>
      </c>
      <c r="H65" s="82"/>
      <c r="I65" s="83" t="str">
        <f t="shared" si="0"/>
        <v/>
      </c>
      <c r="J65" s="84" t="s">
        <v>10</v>
      </c>
      <c r="K65" s="85" t="str">
        <f t="shared" si="1"/>
        <v/>
      </c>
      <c r="L65" s="86" t="s">
        <v>10</v>
      </c>
      <c r="M65" s="217"/>
      <c r="N65" s="218"/>
      <c r="O65" s="87"/>
      <c r="P65" s="88"/>
      <c r="Q65" s="89"/>
      <c r="R65" s="90"/>
      <c r="S65" s="161"/>
      <c r="T65" s="162"/>
      <c r="U65" s="162"/>
      <c r="V65" s="163"/>
      <c r="W65" s="62"/>
    </row>
    <row r="66" spans="1:23" ht="32.25" customHeight="1" thickTop="1" thickBot="1" x14ac:dyDescent="0.2">
      <c r="A66" s="51">
        <v>52</v>
      </c>
      <c r="B66" s="64"/>
      <c r="C66" s="64"/>
      <c r="D66" s="78"/>
      <c r="E66" s="79" t="s">
        <v>10</v>
      </c>
      <c r="F66" s="80" t="s">
        <v>11</v>
      </c>
      <c r="G66" s="81" t="s">
        <v>10</v>
      </c>
      <c r="H66" s="82"/>
      <c r="I66" s="83" t="str">
        <f t="shared" si="0"/>
        <v/>
      </c>
      <c r="J66" s="84" t="s">
        <v>10</v>
      </c>
      <c r="K66" s="91" t="str">
        <f t="shared" si="1"/>
        <v/>
      </c>
      <c r="L66" s="92" t="s">
        <v>10</v>
      </c>
      <c r="M66" s="217"/>
      <c r="N66" s="218"/>
      <c r="O66" s="87"/>
      <c r="P66" s="88"/>
      <c r="Q66" s="89"/>
      <c r="R66" s="90"/>
      <c r="S66" s="161"/>
      <c r="T66" s="162"/>
      <c r="U66" s="162"/>
      <c r="V66" s="163"/>
      <c r="W66" s="62"/>
    </row>
    <row r="67" spans="1:23" ht="32.25" customHeight="1" thickTop="1" thickBot="1" x14ac:dyDescent="0.2">
      <c r="A67" s="51">
        <v>53</v>
      </c>
      <c r="B67" s="64"/>
      <c r="C67" s="64"/>
      <c r="D67" s="78"/>
      <c r="E67" s="79" t="s">
        <v>10</v>
      </c>
      <c r="F67" s="80" t="s">
        <v>11</v>
      </c>
      <c r="G67" s="81" t="s">
        <v>10</v>
      </c>
      <c r="H67" s="82"/>
      <c r="I67" s="83" t="str">
        <f t="shared" si="0"/>
        <v/>
      </c>
      <c r="J67" s="84" t="s">
        <v>10</v>
      </c>
      <c r="K67" s="91" t="str">
        <f t="shared" si="1"/>
        <v/>
      </c>
      <c r="L67" s="92" t="s">
        <v>10</v>
      </c>
      <c r="M67" s="217"/>
      <c r="N67" s="218"/>
      <c r="O67" s="87"/>
      <c r="P67" s="88"/>
      <c r="Q67" s="89"/>
      <c r="R67" s="90"/>
      <c r="S67" s="161"/>
      <c r="T67" s="162"/>
      <c r="U67" s="162"/>
      <c r="V67" s="163"/>
      <c r="W67" s="62"/>
    </row>
    <row r="68" spans="1:23" ht="32.25" customHeight="1" thickTop="1" thickBot="1" x14ac:dyDescent="0.2">
      <c r="A68" s="51">
        <v>54</v>
      </c>
      <c r="B68" s="64"/>
      <c r="C68" s="64"/>
      <c r="D68" s="78"/>
      <c r="E68" s="79" t="s">
        <v>10</v>
      </c>
      <c r="F68" s="80" t="s">
        <v>11</v>
      </c>
      <c r="G68" s="81" t="s">
        <v>10</v>
      </c>
      <c r="H68" s="82"/>
      <c r="I68" s="83" t="str">
        <f t="shared" si="0"/>
        <v/>
      </c>
      <c r="J68" s="84" t="s">
        <v>10</v>
      </c>
      <c r="K68" s="85" t="str">
        <f t="shared" si="1"/>
        <v/>
      </c>
      <c r="L68" s="86" t="s">
        <v>10</v>
      </c>
      <c r="M68" s="217"/>
      <c r="N68" s="218"/>
      <c r="O68" s="87"/>
      <c r="P68" s="88"/>
      <c r="Q68" s="89"/>
      <c r="R68" s="90"/>
      <c r="S68" s="161"/>
      <c r="T68" s="162"/>
      <c r="U68" s="162"/>
      <c r="V68" s="163"/>
      <c r="W68" s="62"/>
    </row>
    <row r="69" spans="1:23" ht="32.25" customHeight="1" thickTop="1" thickBot="1" x14ac:dyDescent="0.2">
      <c r="A69" s="51">
        <v>55</v>
      </c>
      <c r="B69" s="64"/>
      <c r="C69" s="64"/>
      <c r="D69" s="78"/>
      <c r="E69" s="79" t="s">
        <v>10</v>
      </c>
      <c r="F69" s="80" t="s">
        <v>11</v>
      </c>
      <c r="G69" s="81" t="s">
        <v>10</v>
      </c>
      <c r="H69" s="82"/>
      <c r="I69" s="83" t="str">
        <f t="shared" si="0"/>
        <v/>
      </c>
      <c r="J69" s="84" t="s">
        <v>10</v>
      </c>
      <c r="K69" s="91" t="str">
        <f t="shared" si="1"/>
        <v/>
      </c>
      <c r="L69" s="92" t="s">
        <v>10</v>
      </c>
      <c r="M69" s="217"/>
      <c r="N69" s="218"/>
      <c r="O69" s="87"/>
      <c r="P69" s="88"/>
      <c r="Q69" s="89"/>
      <c r="R69" s="90"/>
      <c r="S69" s="161"/>
      <c r="T69" s="162"/>
      <c r="U69" s="162"/>
      <c r="V69" s="163"/>
      <c r="W69" s="62"/>
    </row>
    <row r="70" spans="1:23" ht="32.25" customHeight="1" thickTop="1" thickBot="1" x14ac:dyDescent="0.2">
      <c r="A70" s="51">
        <v>56</v>
      </c>
      <c r="B70" s="64"/>
      <c r="C70" s="64"/>
      <c r="D70" s="78"/>
      <c r="E70" s="79" t="s">
        <v>10</v>
      </c>
      <c r="F70" s="80" t="s">
        <v>11</v>
      </c>
      <c r="G70" s="81" t="s">
        <v>10</v>
      </c>
      <c r="H70" s="82"/>
      <c r="I70" s="83" t="str">
        <f t="shared" si="0"/>
        <v/>
      </c>
      <c r="J70" s="84" t="s">
        <v>10</v>
      </c>
      <c r="K70" s="85" t="str">
        <f t="shared" si="1"/>
        <v/>
      </c>
      <c r="L70" s="86" t="s">
        <v>10</v>
      </c>
      <c r="M70" s="217"/>
      <c r="N70" s="218"/>
      <c r="O70" s="87"/>
      <c r="P70" s="88"/>
      <c r="Q70" s="89"/>
      <c r="R70" s="90"/>
      <c r="S70" s="161"/>
      <c r="T70" s="162"/>
      <c r="U70" s="162"/>
      <c r="V70" s="163"/>
      <c r="W70" s="62"/>
    </row>
    <row r="71" spans="1:23" ht="32.25" customHeight="1" thickTop="1" thickBot="1" x14ac:dyDescent="0.2">
      <c r="A71" s="51">
        <v>57</v>
      </c>
      <c r="B71" s="64"/>
      <c r="C71" s="64"/>
      <c r="D71" s="78"/>
      <c r="E71" s="79" t="s">
        <v>10</v>
      </c>
      <c r="F71" s="80" t="s">
        <v>11</v>
      </c>
      <c r="G71" s="81" t="s">
        <v>10</v>
      </c>
      <c r="H71" s="82"/>
      <c r="I71" s="83" t="str">
        <f t="shared" si="0"/>
        <v/>
      </c>
      <c r="J71" s="84" t="s">
        <v>10</v>
      </c>
      <c r="K71" s="91" t="str">
        <f t="shared" si="1"/>
        <v/>
      </c>
      <c r="L71" s="92" t="s">
        <v>10</v>
      </c>
      <c r="M71" s="217"/>
      <c r="N71" s="218"/>
      <c r="O71" s="87"/>
      <c r="P71" s="88"/>
      <c r="Q71" s="89"/>
      <c r="R71" s="90"/>
      <c r="S71" s="161"/>
      <c r="T71" s="162"/>
      <c r="U71" s="162"/>
      <c r="V71" s="163"/>
      <c r="W71" s="62"/>
    </row>
    <row r="72" spans="1:23" ht="32.25" customHeight="1" thickTop="1" thickBot="1" x14ac:dyDescent="0.2">
      <c r="A72" s="51">
        <v>58</v>
      </c>
      <c r="B72" s="64"/>
      <c r="C72" s="64"/>
      <c r="D72" s="78"/>
      <c r="E72" s="79" t="s">
        <v>10</v>
      </c>
      <c r="F72" s="80" t="s">
        <v>11</v>
      </c>
      <c r="G72" s="81" t="s">
        <v>10</v>
      </c>
      <c r="H72" s="82"/>
      <c r="I72" s="83" t="str">
        <f t="shared" si="0"/>
        <v/>
      </c>
      <c r="J72" s="84" t="s">
        <v>10</v>
      </c>
      <c r="K72" s="91" t="str">
        <f t="shared" si="1"/>
        <v/>
      </c>
      <c r="L72" s="92" t="s">
        <v>10</v>
      </c>
      <c r="M72" s="217"/>
      <c r="N72" s="218"/>
      <c r="O72" s="87"/>
      <c r="P72" s="88"/>
      <c r="Q72" s="89"/>
      <c r="R72" s="90"/>
      <c r="S72" s="161"/>
      <c r="T72" s="162"/>
      <c r="U72" s="162"/>
      <c r="V72" s="163"/>
      <c r="W72" s="62"/>
    </row>
    <row r="73" spans="1:23" ht="32.25" customHeight="1" thickTop="1" thickBot="1" x14ac:dyDescent="0.2">
      <c r="A73" s="51">
        <v>59</v>
      </c>
      <c r="B73" s="64"/>
      <c r="C73" s="64"/>
      <c r="D73" s="78"/>
      <c r="E73" s="79" t="s">
        <v>10</v>
      </c>
      <c r="F73" s="80" t="s">
        <v>11</v>
      </c>
      <c r="G73" s="81" t="s">
        <v>10</v>
      </c>
      <c r="H73" s="82"/>
      <c r="I73" s="83" t="str">
        <f t="shared" si="0"/>
        <v/>
      </c>
      <c r="J73" s="84" t="s">
        <v>10</v>
      </c>
      <c r="K73" s="85" t="str">
        <f t="shared" si="1"/>
        <v/>
      </c>
      <c r="L73" s="86" t="s">
        <v>10</v>
      </c>
      <c r="M73" s="217"/>
      <c r="N73" s="218"/>
      <c r="O73" s="87"/>
      <c r="P73" s="88"/>
      <c r="Q73" s="89"/>
      <c r="R73" s="90"/>
      <c r="S73" s="161"/>
      <c r="T73" s="162"/>
      <c r="U73" s="162"/>
      <c r="V73" s="163"/>
      <c r="W73" s="62"/>
    </row>
    <row r="74" spans="1:23" ht="32.25" customHeight="1" thickTop="1" thickBot="1" x14ac:dyDescent="0.2">
      <c r="A74" s="51">
        <v>60</v>
      </c>
      <c r="B74" s="64"/>
      <c r="C74" s="64"/>
      <c r="D74" s="78"/>
      <c r="E74" s="79" t="s">
        <v>10</v>
      </c>
      <c r="F74" s="80" t="s">
        <v>11</v>
      </c>
      <c r="G74" s="81" t="s">
        <v>10</v>
      </c>
      <c r="H74" s="82"/>
      <c r="I74" s="83" t="str">
        <f t="shared" si="0"/>
        <v/>
      </c>
      <c r="J74" s="84" t="s">
        <v>10</v>
      </c>
      <c r="K74" s="91" t="str">
        <f t="shared" si="1"/>
        <v/>
      </c>
      <c r="L74" s="92" t="s">
        <v>10</v>
      </c>
      <c r="M74" s="217"/>
      <c r="N74" s="218"/>
      <c r="O74" s="87"/>
      <c r="P74" s="88"/>
      <c r="Q74" s="89"/>
      <c r="R74" s="90"/>
      <c r="S74" s="161"/>
      <c r="T74" s="162"/>
      <c r="U74" s="162"/>
      <c r="V74" s="163"/>
      <c r="W74" s="62"/>
    </row>
    <row r="75" spans="1:23" ht="32.25" customHeight="1" thickTop="1" thickBot="1" x14ac:dyDescent="0.2">
      <c r="A75" s="51">
        <v>61</v>
      </c>
      <c r="B75" s="64"/>
      <c r="C75" s="64"/>
      <c r="D75" s="78"/>
      <c r="E75" s="79" t="s">
        <v>10</v>
      </c>
      <c r="F75" s="80" t="s">
        <v>11</v>
      </c>
      <c r="G75" s="81" t="s">
        <v>10</v>
      </c>
      <c r="H75" s="82"/>
      <c r="I75" s="83" t="str">
        <f t="shared" si="0"/>
        <v/>
      </c>
      <c r="J75" s="84" t="s">
        <v>10</v>
      </c>
      <c r="K75" s="85" t="str">
        <f t="shared" si="1"/>
        <v/>
      </c>
      <c r="L75" s="86" t="s">
        <v>10</v>
      </c>
      <c r="M75" s="217"/>
      <c r="N75" s="218"/>
      <c r="O75" s="87"/>
      <c r="P75" s="88"/>
      <c r="Q75" s="89"/>
      <c r="R75" s="90"/>
      <c r="S75" s="161"/>
      <c r="T75" s="162"/>
      <c r="U75" s="162"/>
      <c r="V75" s="163"/>
      <c r="W75" s="62"/>
    </row>
    <row r="76" spans="1:23" ht="32.25" customHeight="1" thickTop="1" thickBot="1" x14ac:dyDescent="0.2">
      <c r="A76" s="51">
        <v>62</v>
      </c>
      <c r="B76" s="64"/>
      <c r="C76" s="64"/>
      <c r="D76" s="78"/>
      <c r="E76" s="79" t="s">
        <v>10</v>
      </c>
      <c r="F76" s="80" t="s">
        <v>11</v>
      </c>
      <c r="G76" s="81" t="s">
        <v>10</v>
      </c>
      <c r="H76" s="82"/>
      <c r="I76" s="83" t="str">
        <f t="shared" si="0"/>
        <v/>
      </c>
      <c r="J76" s="84" t="s">
        <v>10</v>
      </c>
      <c r="K76" s="91" t="str">
        <f t="shared" si="1"/>
        <v/>
      </c>
      <c r="L76" s="92" t="s">
        <v>10</v>
      </c>
      <c r="M76" s="217"/>
      <c r="N76" s="218"/>
      <c r="O76" s="87"/>
      <c r="P76" s="88"/>
      <c r="Q76" s="89"/>
      <c r="R76" s="90"/>
      <c r="S76" s="161"/>
      <c r="T76" s="162"/>
      <c r="U76" s="162"/>
      <c r="V76" s="163"/>
      <c r="W76" s="62"/>
    </row>
    <row r="77" spans="1:23" ht="32.25" customHeight="1" thickTop="1" thickBot="1" x14ac:dyDescent="0.2">
      <c r="A77" s="51">
        <v>63</v>
      </c>
      <c r="B77" s="64"/>
      <c r="C77" s="64"/>
      <c r="D77" s="78"/>
      <c r="E77" s="79" t="s">
        <v>10</v>
      </c>
      <c r="F77" s="80" t="s">
        <v>11</v>
      </c>
      <c r="G77" s="81" t="s">
        <v>10</v>
      </c>
      <c r="H77" s="82"/>
      <c r="I77" s="83" t="str">
        <f t="shared" si="0"/>
        <v/>
      </c>
      <c r="J77" s="84" t="s">
        <v>10</v>
      </c>
      <c r="K77" s="91" t="str">
        <f t="shared" si="1"/>
        <v/>
      </c>
      <c r="L77" s="92" t="s">
        <v>10</v>
      </c>
      <c r="M77" s="217"/>
      <c r="N77" s="218"/>
      <c r="O77" s="87"/>
      <c r="P77" s="88"/>
      <c r="Q77" s="89"/>
      <c r="R77" s="90"/>
      <c r="S77" s="161"/>
      <c r="T77" s="162"/>
      <c r="U77" s="162"/>
      <c r="V77" s="163"/>
      <c r="W77" s="62"/>
    </row>
    <row r="78" spans="1:23" ht="32.25" customHeight="1" thickTop="1" thickBot="1" x14ac:dyDescent="0.2">
      <c r="A78" s="51">
        <v>64</v>
      </c>
      <c r="B78" s="64"/>
      <c r="C78" s="64"/>
      <c r="D78" s="78"/>
      <c r="E78" s="79" t="s">
        <v>10</v>
      </c>
      <c r="F78" s="80" t="s">
        <v>11</v>
      </c>
      <c r="G78" s="81" t="s">
        <v>10</v>
      </c>
      <c r="H78" s="82"/>
      <c r="I78" s="83" t="str">
        <f t="shared" si="0"/>
        <v/>
      </c>
      <c r="J78" s="84" t="s">
        <v>10</v>
      </c>
      <c r="K78" s="85" t="str">
        <f t="shared" si="1"/>
        <v/>
      </c>
      <c r="L78" s="86" t="s">
        <v>10</v>
      </c>
      <c r="M78" s="217"/>
      <c r="N78" s="218"/>
      <c r="O78" s="87"/>
      <c r="P78" s="88"/>
      <c r="Q78" s="89"/>
      <c r="R78" s="90"/>
      <c r="S78" s="161"/>
      <c r="T78" s="162"/>
      <c r="U78" s="162"/>
      <c r="V78" s="163"/>
      <c r="W78" s="62"/>
    </row>
    <row r="79" spans="1:23" ht="32.25" customHeight="1" thickTop="1" thickBot="1" x14ac:dyDescent="0.2">
      <c r="A79" s="51">
        <v>65</v>
      </c>
      <c r="B79" s="64"/>
      <c r="C79" s="64"/>
      <c r="D79" s="78"/>
      <c r="E79" s="79" t="s">
        <v>10</v>
      </c>
      <c r="F79" s="80" t="s">
        <v>11</v>
      </c>
      <c r="G79" s="81" t="s">
        <v>10</v>
      </c>
      <c r="H79" s="82"/>
      <c r="I79" s="83" t="str">
        <f t="shared" si="0"/>
        <v/>
      </c>
      <c r="J79" s="84" t="s">
        <v>10</v>
      </c>
      <c r="K79" s="91" t="str">
        <f t="shared" si="1"/>
        <v/>
      </c>
      <c r="L79" s="92" t="s">
        <v>10</v>
      </c>
      <c r="M79" s="217"/>
      <c r="N79" s="218"/>
      <c r="O79" s="87"/>
      <c r="P79" s="88"/>
      <c r="Q79" s="89"/>
      <c r="R79" s="90"/>
      <c r="S79" s="161"/>
      <c r="T79" s="162"/>
      <c r="U79" s="162"/>
      <c r="V79" s="163"/>
      <c r="W79" s="62"/>
    </row>
    <row r="80" spans="1:23" ht="32.25" customHeight="1" thickTop="1" thickBot="1" x14ac:dyDescent="0.2">
      <c r="A80" s="51">
        <v>66</v>
      </c>
      <c r="B80" s="64"/>
      <c r="C80" s="64"/>
      <c r="D80" s="78"/>
      <c r="E80" s="79" t="s">
        <v>10</v>
      </c>
      <c r="F80" s="80" t="s">
        <v>11</v>
      </c>
      <c r="G80" s="81" t="s">
        <v>10</v>
      </c>
      <c r="H80" s="82"/>
      <c r="I80" s="83" t="str">
        <f t="shared" ref="I80:I114" si="2">IF(C80="審判","J",IF(C80="セッター","S",""))</f>
        <v/>
      </c>
      <c r="J80" s="84" t="s">
        <v>10</v>
      </c>
      <c r="K80" s="85" t="str">
        <f t="shared" ref="K80:K114" si="3">IF(LEN(B80)&gt;1,$D$5,"")</f>
        <v/>
      </c>
      <c r="L80" s="86" t="s">
        <v>10</v>
      </c>
      <c r="M80" s="217"/>
      <c r="N80" s="218"/>
      <c r="O80" s="87"/>
      <c r="P80" s="88"/>
      <c r="Q80" s="89"/>
      <c r="R80" s="90"/>
      <c r="S80" s="161"/>
      <c r="T80" s="162"/>
      <c r="U80" s="162"/>
      <c r="V80" s="163"/>
      <c r="W80" s="62"/>
    </row>
    <row r="81" spans="1:23" ht="32.25" customHeight="1" thickTop="1" thickBot="1" x14ac:dyDescent="0.2">
      <c r="A81" s="51">
        <v>67</v>
      </c>
      <c r="B81" s="64"/>
      <c r="C81" s="64"/>
      <c r="D81" s="78"/>
      <c r="E81" s="79" t="s">
        <v>10</v>
      </c>
      <c r="F81" s="80" t="s">
        <v>11</v>
      </c>
      <c r="G81" s="81" t="s">
        <v>10</v>
      </c>
      <c r="H81" s="82"/>
      <c r="I81" s="83" t="str">
        <f t="shared" si="2"/>
        <v/>
      </c>
      <c r="J81" s="84" t="s">
        <v>10</v>
      </c>
      <c r="K81" s="91" t="str">
        <f t="shared" si="3"/>
        <v/>
      </c>
      <c r="L81" s="92" t="s">
        <v>10</v>
      </c>
      <c r="M81" s="217"/>
      <c r="N81" s="218"/>
      <c r="O81" s="87"/>
      <c r="P81" s="88"/>
      <c r="Q81" s="89"/>
      <c r="R81" s="90"/>
      <c r="S81" s="161"/>
      <c r="T81" s="162"/>
      <c r="U81" s="162"/>
      <c r="V81" s="163"/>
      <c r="W81" s="62"/>
    </row>
    <row r="82" spans="1:23" ht="32.25" customHeight="1" thickTop="1" thickBot="1" x14ac:dyDescent="0.2">
      <c r="A82" s="51">
        <v>68</v>
      </c>
      <c r="B82" s="64"/>
      <c r="C82" s="64"/>
      <c r="D82" s="78"/>
      <c r="E82" s="79" t="s">
        <v>10</v>
      </c>
      <c r="F82" s="80" t="s">
        <v>11</v>
      </c>
      <c r="G82" s="81" t="s">
        <v>10</v>
      </c>
      <c r="H82" s="82"/>
      <c r="I82" s="83" t="str">
        <f t="shared" si="2"/>
        <v/>
      </c>
      <c r="J82" s="84" t="s">
        <v>10</v>
      </c>
      <c r="K82" s="91" t="str">
        <f t="shared" si="3"/>
        <v/>
      </c>
      <c r="L82" s="92" t="s">
        <v>10</v>
      </c>
      <c r="M82" s="217"/>
      <c r="N82" s="218"/>
      <c r="O82" s="87"/>
      <c r="P82" s="88"/>
      <c r="Q82" s="89"/>
      <c r="R82" s="90"/>
      <c r="S82" s="161"/>
      <c r="T82" s="162"/>
      <c r="U82" s="162"/>
      <c r="V82" s="163"/>
      <c r="W82" s="62"/>
    </row>
    <row r="83" spans="1:23" ht="32.25" customHeight="1" thickTop="1" thickBot="1" x14ac:dyDescent="0.2">
      <c r="A83" s="51">
        <v>69</v>
      </c>
      <c r="B83" s="64"/>
      <c r="C83" s="64"/>
      <c r="D83" s="78"/>
      <c r="E83" s="79" t="s">
        <v>10</v>
      </c>
      <c r="F83" s="80" t="s">
        <v>11</v>
      </c>
      <c r="G83" s="81" t="s">
        <v>10</v>
      </c>
      <c r="H83" s="82"/>
      <c r="I83" s="83" t="str">
        <f t="shared" si="2"/>
        <v/>
      </c>
      <c r="J83" s="84" t="s">
        <v>10</v>
      </c>
      <c r="K83" s="85" t="str">
        <f t="shared" si="3"/>
        <v/>
      </c>
      <c r="L83" s="86" t="s">
        <v>10</v>
      </c>
      <c r="M83" s="217"/>
      <c r="N83" s="218"/>
      <c r="O83" s="87"/>
      <c r="P83" s="88"/>
      <c r="Q83" s="89"/>
      <c r="R83" s="90"/>
      <c r="S83" s="161"/>
      <c r="T83" s="162"/>
      <c r="U83" s="162"/>
      <c r="V83" s="163"/>
      <c r="W83" s="62"/>
    </row>
    <row r="84" spans="1:23" ht="32.25" customHeight="1" thickTop="1" thickBot="1" x14ac:dyDescent="0.2">
      <c r="A84" s="51">
        <v>70</v>
      </c>
      <c r="B84" s="64"/>
      <c r="C84" s="64"/>
      <c r="D84" s="78"/>
      <c r="E84" s="79" t="s">
        <v>10</v>
      </c>
      <c r="F84" s="80" t="s">
        <v>11</v>
      </c>
      <c r="G84" s="81" t="s">
        <v>10</v>
      </c>
      <c r="H84" s="82"/>
      <c r="I84" s="83" t="str">
        <f t="shared" si="2"/>
        <v/>
      </c>
      <c r="J84" s="84" t="s">
        <v>10</v>
      </c>
      <c r="K84" s="91" t="str">
        <f t="shared" si="3"/>
        <v/>
      </c>
      <c r="L84" s="92" t="s">
        <v>10</v>
      </c>
      <c r="M84" s="217"/>
      <c r="N84" s="218"/>
      <c r="O84" s="87"/>
      <c r="P84" s="88"/>
      <c r="Q84" s="89"/>
      <c r="R84" s="90"/>
      <c r="S84" s="161"/>
      <c r="T84" s="162"/>
      <c r="U84" s="162"/>
      <c r="V84" s="163"/>
      <c r="W84" s="62"/>
    </row>
    <row r="85" spans="1:23" ht="32.25" customHeight="1" thickTop="1" thickBot="1" x14ac:dyDescent="0.2">
      <c r="A85" s="51">
        <v>71</v>
      </c>
      <c r="B85" s="64"/>
      <c r="C85" s="64"/>
      <c r="D85" s="78"/>
      <c r="E85" s="79" t="s">
        <v>10</v>
      </c>
      <c r="F85" s="80" t="s">
        <v>11</v>
      </c>
      <c r="G85" s="81" t="s">
        <v>10</v>
      </c>
      <c r="H85" s="82"/>
      <c r="I85" s="83" t="str">
        <f t="shared" si="2"/>
        <v/>
      </c>
      <c r="J85" s="84" t="s">
        <v>10</v>
      </c>
      <c r="K85" s="85" t="str">
        <f t="shared" si="3"/>
        <v/>
      </c>
      <c r="L85" s="86" t="s">
        <v>10</v>
      </c>
      <c r="M85" s="217"/>
      <c r="N85" s="218"/>
      <c r="O85" s="87"/>
      <c r="P85" s="88"/>
      <c r="Q85" s="89"/>
      <c r="R85" s="90"/>
      <c r="S85" s="161"/>
      <c r="T85" s="162"/>
      <c r="U85" s="162"/>
      <c r="V85" s="163"/>
      <c r="W85" s="62"/>
    </row>
    <row r="86" spans="1:23" ht="32.25" customHeight="1" thickTop="1" thickBot="1" x14ac:dyDescent="0.2">
      <c r="A86" s="51">
        <v>72</v>
      </c>
      <c r="B86" s="64"/>
      <c r="C86" s="64"/>
      <c r="D86" s="78"/>
      <c r="E86" s="79" t="s">
        <v>10</v>
      </c>
      <c r="F86" s="80" t="s">
        <v>11</v>
      </c>
      <c r="G86" s="81" t="s">
        <v>10</v>
      </c>
      <c r="H86" s="82"/>
      <c r="I86" s="83" t="str">
        <f t="shared" si="2"/>
        <v/>
      </c>
      <c r="J86" s="84" t="s">
        <v>10</v>
      </c>
      <c r="K86" s="91" t="str">
        <f t="shared" si="3"/>
        <v/>
      </c>
      <c r="L86" s="92" t="s">
        <v>10</v>
      </c>
      <c r="M86" s="217"/>
      <c r="N86" s="218"/>
      <c r="O86" s="87"/>
      <c r="P86" s="88"/>
      <c r="Q86" s="89"/>
      <c r="R86" s="90"/>
      <c r="S86" s="161"/>
      <c r="T86" s="162"/>
      <c r="U86" s="162"/>
      <c r="V86" s="163"/>
      <c r="W86" s="62"/>
    </row>
    <row r="87" spans="1:23" ht="32.25" customHeight="1" thickTop="1" thickBot="1" x14ac:dyDescent="0.2">
      <c r="A87" s="51">
        <v>73</v>
      </c>
      <c r="B87" s="64"/>
      <c r="C87" s="64"/>
      <c r="D87" s="78"/>
      <c r="E87" s="79" t="s">
        <v>10</v>
      </c>
      <c r="F87" s="80" t="s">
        <v>11</v>
      </c>
      <c r="G87" s="81" t="s">
        <v>10</v>
      </c>
      <c r="H87" s="82"/>
      <c r="I87" s="83" t="str">
        <f t="shared" si="2"/>
        <v/>
      </c>
      <c r="J87" s="84" t="s">
        <v>10</v>
      </c>
      <c r="K87" s="91" t="str">
        <f t="shared" si="3"/>
        <v/>
      </c>
      <c r="L87" s="92" t="s">
        <v>10</v>
      </c>
      <c r="M87" s="217"/>
      <c r="N87" s="218"/>
      <c r="O87" s="87"/>
      <c r="P87" s="88"/>
      <c r="Q87" s="89"/>
      <c r="R87" s="90"/>
      <c r="S87" s="161"/>
      <c r="T87" s="162"/>
      <c r="U87" s="162"/>
      <c r="V87" s="163"/>
      <c r="W87" s="62"/>
    </row>
    <row r="88" spans="1:23" ht="32.25" customHeight="1" thickTop="1" thickBot="1" x14ac:dyDescent="0.2">
      <c r="A88" s="51">
        <v>74</v>
      </c>
      <c r="B88" s="64"/>
      <c r="C88" s="64"/>
      <c r="D88" s="78"/>
      <c r="E88" s="79" t="s">
        <v>10</v>
      </c>
      <c r="F88" s="80" t="s">
        <v>11</v>
      </c>
      <c r="G88" s="81" t="s">
        <v>10</v>
      </c>
      <c r="H88" s="82"/>
      <c r="I88" s="83" t="str">
        <f t="shared" si="2"/>
        <v/>
      </c>
      <c r="J88" s="84" t="s">
        <v>10</v>
      </c>
      <c r="K88" s="85" t="str">
        <f t="shared" si="3"/>
        <v/>
      </c>
      <c r="L88" s="86" t="s">
        <v>10</v>
      </c>
      <c r="M88" s="217"/>
      <c r="N88" s="218"/>
      <c r="O88" s="87"/>
      <c r="P88" s="88"/>
      <c r="Q88" s="89"/>
      <c r="R88" s="90"/>
      <c r="S88" s="161"/>
      <c r="T88" s="162"/>
      <c r="U88" s="162"/>
      <c r="V88" s="163"/>
      <c r="W88" s="62"/>
    </row>
    <row r="89" spans="1:23" ht="32.25" customHeight="1" thickTop="1" thickBot="1" x14ac:dyDescent="0.2">
      <c r="A89" s="51">
        <v>75</v>
      </c>
      <c r="B89" s="64"/>
      <c r="C89" s="64"/>
      <c r="D89" s="78"/>
      <c r="E89" s="79" t="s">
        <v>10</v>
      </c>
      <c r="F89" s="80" t="s">
        <v>11</v>
      </c>
      <c r="G89" s="81" t="s">
        <v>10</v>
      </c>
      <c r="H89" s="82"/>
      <c r="I89" s="83" t="str">
        <f t="shared" si="2"/>
        <v/>
      </c>
      <c r="J89" s="84" t="s">
        <v>10</v>
      </c>
      <c r="K89" s="91" t="str">
        <f t="shared" si="3"/>
        <v/>
      </c>
      <c r="L89" s="92" t="s">
        <v>10</v>
      </c>
      <c r="M89" s="217"/>
      <c r="N89" s="218"/>
      <c r="O89" s="87"/>
      <c r="P89" s="88"/>
      <c r="Q89" s="89"/>
      <c r="R89" s="90"/>
      <c r="S89" s="161"/>
      <c r="T89" s="162"/>
      <c r="U89" s="162"/>
      <c r="V89" s="163"/>
      <c r="W89" s="62"/>
    </row>
    <row r="90" spans="1:23" ht="32.25" customHeight="1" thickTop="1" thickBot="1" x14ac:dyDescent="0.2">
      <c r="A90" s="51">
        <v>76</v>
      </c>
      <c r="B90" s="64"/>
      <c r="C90" s="64"/>
      <c r="D90" s="78"/>
      <c r="E90" s="79" t="s">
        <v>10</v>
      </c>
      <c r="F90" s="80" t="s">
        <v>11</v>
      </c>
      <c r="G90" s="81" t="s">
        <v>10</v>
      </c>
      <c r="H90" s="82"/>
      <c r="I90" s="83" t="str">
        <f t="shared" si="2"/>
        <v/>
      </c>
      <c r="J90" s="84" t="s">
        <v>10</v>
      </c>
      <c r="K90" s="85" t="str">
        <f t="shared" si="3"/>
        <v/>
      </c>
      <c r="L90" s="86" t="s">
        <v>10</v>
      </c>
      <c r="M90" s="217"/>
      <c r="N90" s="218"/>
      <c r="O90" s="87"/>
      <c r="P90" s="88"/>
      <c r="Q90" s="89"/>
      <c r="R90" s="90"/>
      <c r="S90" s="161"/>
      <c r="T90" s="162"/>
      <c r="U90" s="162"/>
      <c r="V90" s="163"/>
      <c r="W90" s="62"/>
    </row>
    <row r="91" spans="1:23" ht="32.25" customHeight="1" thickTop="1" thickBot="1" x14ac:dyDescent="0.2">
      <c r="A91" s="51">
        <v>77</v>
      </c>
      <c r="B91" s="64"/>
      <c r="C91" s="64"/>
      <c r="D91" s="78"/>
      <c r="E91" s="79" t="s">
        <v>10</v>
      </c>
      <c r="F91" s="80" t="s">
        <v>11</v>
      </c>
      <c r="G91" s="81" t="s">
        <v>10</v>
      </c>
      <c r="H91" s="82"/>
      <c r="I91" s="83" t="str">
        <f t="shared" si="2"/>
        <v/>
      </c>
      <c r="J91" s="84" t="s">
        <v>10</v>
      </c>
      <c r="K91" s="91" t="str">
        <f t="shared" si="3"/>
        <v/>
      </c>
      <c r="L91" s="92" t="s">
        <v>10</v>
      </c>
      <c r="M91" s="217"/>
      <c r="N91" s="218"/>
      <c r="O91" s="87"/>
      <c r="P91" s="88"/>
      <c r="Q91" s="89"/>
      <c r="R91" s="90"/>
      <c r="S91" s="161"/>
      <c r="T91" s="162"/>
      <c r="U91" s="162"/>
      <c r="V91" s="163"/>
      <c r="W91" s="62"/>
    </row>
    <row r="92" spans="1:23" ht="32.25" customHeight="1" thickTop="1" thickBot="1" x14ac:dyDescent="0.2">
      <c r="A92" s="51">
        <v>78</v>
      </c>
      <c r="B92" s="64"/>
      <c r="C92" s="64"/>
      <c r="D92" s="78"/>
      <c r="E92" s="79" t="s">
        <v>10</v>
      </c>
      <c r="F92" s="80" t="s">
        <v>11</v>
      </c>
      <c r="G92" s="81" t="s">
        <v>10</v>
      </c>
      <c r="H92" s="82"/>
      <c r="I92" s="83" t="str">
        <f t="shared" si="2"/>
        <v/>
      </c>
      <c r="J92" s="84" t="s">
        <v>10</v>
      </c>
      <c r="K92" s="91" t="str">
        <f t="shared" si="3"/>
        <v/>
      </c>
      <c r="L92" s="92" t="s">
        <v>10</v>
      </c>
      <c r="M92" s="217"/>
      <c r="N92" s="218"/>
      <c r="O92" s="87"/>
      <c r="P92" s="88"/>
      <c r="Q92" s="89"/>
      <c r="R92" s="90"/>
      <c r="S92" s="161"/>
      <c r="T92" s="162"/>
      <c r="U92" s="162"/>
      <c r="V92" s="163"/>
      <c r="W92" s="62"/>
    </row>
    <row r="93" spans="1:23" ht="32.25" customHeight="1" thickTop="1" thickBot="1" x14ac:dyDescent="0.2">
      <c r="A93" s="51">
        <v>79</v>
      </c>
      <c r="B93" s="64"/>
      <c r="C93" s="64"/>
      <c r="D93" s="78"/>
      <c r="E93" s="79" t="s">
        <v>10</v>
      </c>
      <c r="F93" s="80" t="s">
        <v>11</v>
      </c>
      <c r="G93" s="81" t="s">
        <v>10</v>
      </c>
      <c r="H93" s="82"/>
      <c r="I93" s="83" t="str">
        <f t="shared" si="2"/>
        <v/>
      </c>
      <c r="J93" s="84" t="s">
        <v>10</v>
      </c>
      <c r="K93" s="85" t="str">
        <f t="shared" si="3"/>
        <v/>
      </c>
      <c r="L93" s="86" t="s">
        <v>10</v>
      </c>
      <c r="M93" s="217"/>
      <c r="N93" s="218"/>
      <c r="O93" s="87"/>
      <c r="P93" s="88"/>
      <c r="Q93" s="89"/>
      <c r="R93" s="90"/>
      <c r="S93" s="161"/>
      <c r="T93" s="162"/>
      <c r="U93" s="162"/>
      <c r="V93" s="163"/>
      <c r="W93" s="62"/>
    </row>
    <row r="94" spans="1:23" ht="32.25" customHeight="1" thickTop="1" thickBot="1" x14ac:dyDescent="0.2">
      <c r="A94" s="51">
        <v>80</v>
      </c>
      <c r="B94" s="64"/>
      <c r="C94" s="64"/>
      <c r="D94" s="78"/>
      <c r="E94" s="79" t="s">
        <v>10</v>
      </c>
      <c r="F94" s="80" t="s">
        <v>11</v>
      </c>
      <c r="G94" s="81" t="s">
        <v>10</v>
      </c>
      <c r="H94" s="82"/>
      <c r="I94" s="83" t="str">
        <f t="shared" si="2"/>
        <v/>
      </c>
      <c r="J94" s="84" t="s">
        <v>10</v>
      </c>
      <c r="K94" s="91" t="str">
        <f t="shared" si="3"/>
        <v/>
      </c>
      <c r="L94" s="92" t="s">
        <v>10</v>
      </c>
      <c r="M94" s="217"/>
      <c r="N94" s="218"/>
      <c r="O94" s="87"/>
      <c r="P94" s="88"/>
      <c r="Q94" s="89"/>
      <c r="R94" s="90"/>
      <c r="S94" s="161"/>
      <c r="T94" s="162"/>
      <c r="U94" s="162"/>
      <c r="V94" s="163"/>
      <c r="W94" s="62"/>
    </row>
    <row r="95" spans="1:23" ht="32.25" customHeight="1" thickTop="1" thickBot="1" x14ac:dyDescent="0.2">
      <c r="A95" s="51">
        <v>81</v>
      </c>
      <c r="B95" s="64"/>
      <c r="C95" s="64"/>
      <c r="D95" s="78"/>
      <c r="E95" s="79" t="s">
        <v>10</v>
      </c>
      <c r="F95" s="80" t="s">
        <v>11</v>
      </c>
      <c r="G95" s="81" t="s">
        <v>10</v>
      </c>
      <c r="H95" s="82"/>
      <c r="I95" s="83" t="str">
        <f t="shared" si="2"/>
        <v/>
      </c>
      <c r="J95" s="84" t="s">
        <v>10</v>
      </c>
      <c r="K95" s="85" t="str">
        <f t="shared" si="3"/>
        <v/>
      </c>
      <c r="L95" s="86" t="s">
        <v>10</v>
      </c>
      <c r="M95" s="217"/>
      <c r="N95" s="218"/>
      <c r="O95" s="87"/>
      <c r="P95" s="88"/>
      <c r="Q95" s="89"/>
      <c r="R95" s="90"/>
      <c r="S95" s="161"/>
      <c r="T95" s="162"/>
      <c r="U95" s="162"/>
      <c r="V95" s="163"/>
      <c r="W95" s="62"/>
    </row>
    <row r="96" spans="1:23" ht="32.25" customHeight="1" thickTop="1" thickBot="1" x14ac:dyDescent="0.2">
      <c r="A96" s="51">
        <v>82</v>
      </c>
      <c r="B96" s="64"/>
      <c r="C96" s="64"/>
      <c r="D96" s="78"/>
      <c r="E96" s="79" t="s">
        <v>10</v>
      </c>
      <c r="F96" s="80" t="s">
        <v>11</v>
      </c>
      <c r="G96" s="81" t="s">
        <v>10</v>
      </c>
      <c r="H96" s="82"/>
      <c r="I96" s="83" t="str">
        <f t="shared" si="2"/>
        <v/>
      </c>
      <c r="J96" s="84" t="s">
        <v>10</v>
      </c>
      <c r="K96" s="91" t="str">
        <f t="shared" si="3"/>
        <v/>
      </c>
      <c r="L96" s="92" t="s">
        <v>10</v>
      </c>
      <c r="M96" s="217"/>
      <c r="N96" s="218"/>
      <c r="O96" s="87"/>
      <c r="P96" s="88"/>
      <c r="Q96" s="89"/>
      <c r="R96" s="90"/>
      <c r="S96" s="161"/>
      <c r="T96" s="162"/>
      <c r="U96" s="162"/>
      <c r="V96" s="163"/>
      <c r="W96" s="62"/>
    </row>
    <row r="97" spans="1:23" ht="32.25" customHeight="1" thickTop="1" thickBot="1" x14ac:dyDescent="0.2">
      <c r="A97" s="51">
        <v>83</v>
      </c>
      <c r="B97" s="64"/>
      <c r="C97" s="64"/>
      <c r="D97" s="78"/>
      <c r="E97" s="79" t="s">
        <v>10</v>
      </c>
      <c r="F97" s="80" t="s">
        <v>11</v>
      </c>
      <c r="G97" s="81" t="s">
        <v>10</v>
      </c>
      <c r="H97" s="82"/>
      <c r="I97" s="83" t="str">
        <f t="shared" si="2"/>
        <v/>
      </c>
      <c r="J97" s="84" t="s">
        <v>10</v>
      </c>
      <c r="K97" s="91" t="str">
        <f t="shared" si="3"/>
        <v/>
      </c>
      <c r="L97" s="92" t="s">
        <v>10</v>
      </c>
      <c r="M97" s="217"/>
      <c r="N97" s="218"/>
      <c r="O97" s="87"/>
      <c r="P97" s="88"/>
      <c r="Q97" s="89"/>
      <c r="R97" s="90"/>
      <c r="S97" s="161"/>
      <c r="T97" s="162"/>
      <c r="U97" s="162"/>
      <c r="V97" s="163"/>
      <c r="W97" s="62"/>
    </row>
    <row r="98" spans="1:23" ht="32.25" customHeight="1" thickTop="1" thickBot="1" x14ac:dyDescent="0.2">
      <c r="A98" s="51">
        <v>84</v>
      </c>
      <c r="B98" s="64"/>
      <c r="C98" s="64"/>
      <c r="D98" s="78"/>
      <c r="E98" s="79" t="s">
        <v>10</v>
      </c>
      <c r="F98" s="80" t="s">
        <v>11</v>
      </c>
      <c r="G98" s="81" t="s">
        <v>10</v>
      </c>
      <c r="H98" s="82"/>
      <c r="I98" s="83" t="str">
        <f t="shared" si="2"/>
        <v/>
      </c>
      <c r="J98" s="84" t="s">
        <v>10</v>
      </c>
      <c r="K98" s="85" t="str">
        <f t="shared" si="3"/>
        <v/>
      </c>
      <c r="L98" s="86" t="s">
        <v>10</v>
      </c>
      <c r="M98" s="217"/>
      <c r="N98" s="218"/>
      <c r="O98" s="87"/>
      <c r="P98" s="88"/>
      <c r="Q98" s="89"/>
      <c r="R98" s="90"/>
      <c r="S98" s="161"/>
      <c r="T98" s="162"/>
      <c r="U98" s="162"/>
      <c r="V98" s="163"/>
      <c r="W98" s="62"/>
    </row>
    <row r="99" spans="1:23" ht="32.25" customHeight="1" thickTop="1" thickBot="1" x14ac:dyDescent="0.2">
      <c r="A99" s="51">
        <v>85</v>
      </c>
      <c r="B99" s="64"/>
      <c r="C99" s="64"/>
      <c r="D99" s="78"/>
      <c r="E99" s="79" t="s">
        <v>10</v>
      </c>
      <c r="F99" s="80" t="s">
        <v>11</v>
      </c>
      <c r="G99" s="81" t="s">
        <v>10</v>
      </c>
      <c r="H99" s="82"/>
      <c r="I99" s="83" t="str">
        <f t="shared" si="2"/>
        <v/>
      </c>
      <c r="J99" s="84" t="s">
        <v>10</v>
      </c>
      <c r="K99" s="91" t="str">
        <f t="shared" si="3"/>
        <v/>
      </c>
      <c r="L99" s="92" t="s">
        <v>10</v>
      </c>
      <c r="M99" s="217"/>
      <c r="N99" s="218"/>
      <c r="O99" s="87"/>
      <c r="P99" s="88"/>
      <c r="Q99" s="89"/>
      <c r="R99" s="90"/>
      <c r="S99" s="161"/>
      <c r="T99" s="162"/>
      <c r="U99" s="162"/>
      <c r="V99" s="163"/>
      <c r="W99" s="62"/>
    </row>
    <row r="100" spans="1:23" ht="32.25" customHeight="1" thickTop="1" thickBot="1" x14ac:dyDescent="0.2">
      <c r="A100" s="51">
        <v>86</v>
      </c>
      <c r="B100" s="64"/>
      <c r="C100" s="64"/>
      <c r="D100" s="78"/>
      <c r="E100" s="79" t="s">
        <v>10</v>
      </c>
      <c r="F100" s="80" t="s">
        <v>11</v>
      </c>
      <c r="G100" s="81" t="s">
        <v>10</v>
      </c>
      <c r="H100" s="82"/>
      <c r="I100" s="83" t="str">
        <f t="shared" si="2"/>
        <v/>
      </c>
      <c r="J100" s="84" t="s">
        <v>10</v>
      </c>
      <c r="K100" s="85" t="str">
        <f t="shared" si="3"/>
        <v/>
      </c>
      <c r="L100" s="86" t="s">
        <v>10</v>
      </c>
      <c r="M100" s="217"/>
      <c r="N100" s="218"/>
      <c r="O100" s="87"/>
      <c r="P100" s="88"/>
      <c r="Q100" s="89"/>
      <c r="R100" s="90"/>
      <c r="S100" s="161"/>
      <c r="T100" s="162"/>
      <c r="U100" s="162"/>
      <c r="V100" s="163"/>
      <c r="W100" s="62"/>
    </row>
    <row r="101" spans="1:23" ht="32.25" customHeight="1" thickTop="1" thickBot="1" x14ac:dyDescent="0.2">
      <c r="A101" s="51">
        <v>87</v>
      </c>
      <c r="B101" s="64"/>
      <c r="C101" s="64"/>
      <c r="D101" s="78"/>
      <c r="E101" s="79" t="s">
        <v>10</v>
      </c>
      <c r="F101" s="80" t="s">
        <v>11</v>
      </c>
      <c r="G101" s="81" t="s">
        <v>10</v>
      </c>
      <c r="H101" s="82"/>
      <c r="I101" s="83" t="str">
        <f t="shared" si="2"/>
        <v/>
      </c>
      <c r="J101" s="84" t="s">
        <v>10</v>
      </c>
      <c r="K101" s="91" t="str">
        <f t="shared" si="3"/>
        <v/>
      </c>
      <c r="L101" s="92" t="s">
        <v>10</v>
      </c>
      <c r="M101" s="217"/>
      <c r="N101" s="218"/>
      <c r="O101" s="87"/>
      <c r="P101" s="88"/>
      <c r="Q101" s="89"/>
      <c r="R101" s="90"/>
      <c r="S101" s="161"/>
      <c r="T101" s="162"/>
      <c r="U101" s="162"/>
      <c r="V101" s="163"/>
      <c r="W101" s="62"/>
    </row>
    <row r="102" spans="1:23" ht="32.25" customHeight="1" thickTop="1" thickBot="1" x14ac:dyDescent="0.2">
      <c r="A102" s="51">
        <v>88</v>
      </c>
      <c r="B102" s="64"/>
      <c r="C102" s="64"/>
      <c r="D102" s="78"/>
      <c r="E102" s="79" t="s">
        <v>10</v>
      </c>
      <c r="F102" s="80" t="s">
        <v>11</v>
      </c>
      <c r="G102" s="81" t="s">
        <v>10</v>
      </c>
      <c r="H102" s="82"/>
      <c r="I102" s="83" t="str">
        <f t="shared" si="2"/>
        <v/>
      </c>
      <c r="J102" s="84" t="s">
        <v>10</v>
      </c>
      <c r="K102" s="91" t="str">
        <f t="shared" si="3"/>
        <v/>
      </c>
      <c r="L102" s="92" t="s">
        <v>10</v>
      </c>
      <c r="M102" s="217"/>
      <c r="N102" s="218"/>
      <c r="O102" s="87"/>
      <c r="P102" s="88"/>
      <c r="Q102" s="89"/>
      <c r="R102" s="90"/>
      <c r="S102" s="161"/>
      <c r="T102" s="162"/>
      <c r="U102" s="162"/>
      <c r="V102" s="163"/>
      <c r="W102" s="62"/>
    </row>
    <row r="103" spans="1:23" ht="32.25" customHeight="1" thickTop="1" thickBot="1" x14ac:dyDescent="0.2">
      <c r="A103" s="51">
        <v>89</v>
      </c>
      <c r="B103" s="64"/>
      <c r="C103" s="64"/>
      <c r="D103" s="78"/>
      <c r="E103" s="79" t="s">
        <v>10</v>
      </c>
      <c r="F103" s="80" t="s">
        <v>11</v>
      </c>
      <c r="G103" s="81" t="s">
        <v>10</v>
      </c>
      <c r="H103" s="82"/>
      <c r="I103" s="83" t="str">
        <f t="shared" si="2"/>
        <v/>
      </c>
      <c r="J103" s="84" t="s">
        <v>10</v>
      </c>
      <c r="K103" s="85" t="str">
        <f t="shared" si="3"/>
        <v/>
      </c>
      <c r="L103" s="86" t="s">
        <v>10</v>
      </c>
      <c r="M103" s="217"/>
      <c r="N103" s="218"/>
      <c r="O103" s="87"/>
      <c r="P103" s="88"/>
      <c r="Q103" s="89"/>
      <c r="R103" s="90"/>
      <c r="S103" s="161"/>
      <c r="T103" s="162"/>
      <c r="U103" s="162"/>
      <c r="V103" s="163"/>
      <c r="W103" s="62"/>
    </row>
    <row r="104" spans="1:23" ht="32.25" customHeight="1" thickTop="1" thickBot="1" x14ac:dyDescent="0.2">
      <c r="A104" s="51">
        <v>90</v>
      </c>
      <c r="B104" s="64"/>
      <c r="C104" s="64"/>
      <c r="D104" s="78"/>
      <c r="E104" s="79" t="s">
        <v>10</v>
      </c>
      <c r="F104" s="80" t="s">
        <v>11</v>
      </c>
      <c r="G104" s="81" t="s">
        <v>10</v>
      </c>
      <c r="H104" s="82"/>
      <c r="I104" s="83" t="str">
        <f t="shared" si="2"/>
        <v/>
      </c>
      <c r="J104" s="84" t="s">
        <v>10</v>
      </c>
      <c r="K104" s="91" t="str">
        <f t="shared" si="3"/>
        <v/>
      </c>
      <c r="L104" s="92" t="s">
        <v>10</v>
      </c>
      <c r="M104" s="217"/>
      <c r="N104" s="218"/>
      <c r="O104" s="87"/>
      <c r="P104" s="88"/>
      <c r="Q104" s="89"/>
      <c r="R104" s="90"/>
      <c r="S104" s="161"/>
      <c r="T104" s="162"/>
      <c r="U104" s="162"/>
      <c r="V104" s="163"/>
      <c r="W104" s="62"/>
    </row>
    <row r="105" spans="1:23" ht="32.25" customHeight="1" thickTop="1" thickBot="1" x14ac:dyDescent="0.2">
      <c r="A105" s="51">
        <v>91</v>
      </c>
      <c r="B105" s="64"/>
      <c r="C105" s="64"/>
      <c r="D105" s="78"/>
      <c r="E105" s="79" t="s">
        <v>10</v>
      </c>
      <c r="F105" s="80" t="s">
        <v>11</v>
      </c>
      <c r="G105" s="81" t="s">
        <v>10</v>
      </c>
      <c r="H105" s="82"/>
      <c r="I105" s="83" t="str">
        <f t="shared" si="2"/>
        <v/>
      </c>
      <c r="J105" s="84" t="s">
        <v>10</v>
      </c>
      <c r="K105" s="85" t="str">
        <f t="shared" si="3"/>
        <v/>
      </c>
      <c r="L105" s="86" t="s">
        <v>10</v>
      </c>
      <c r="M105" s="217"/>
      <c r="N105" s="218"/>
      <c r="O105" s="87"/>
      <c r="P105" s="88"/>
      <c r="Q105" s="89"/>
      <c r="R105" s="90"/>
      <c r="S105" s="161"/>
      <c r="T105" s="162"/>
      <c r="U105" s="162"/>
      <c r="V105" s="163"/>
      <c r="W105" s="62"/>
    </row>
    <row r="106" spans="1:23" ht="32.25" customHeight="1" thickTop="1" thickBot="1" x14ac:dyDescent="0.2">
      <c r="A106" s="51">
        <v>92</v>
      </c>
      <c r="B106" s="64"/>
      <c r="C106" s="64"/>
      <c r="D106" s="78"/>
      <c r="E106" s="79" t="s">
        <v>10</v>
      </c>
      <c r="F106" s="80" t="s">
        <v>11</v>
      </c>
      <c r="G106" s="81" t="s">
        <v>10</v>
      </c>
      <c r="H106" s="82"/>
      <c r="I106" s="83" t="str">
        <f t="shared" si="2"/>
        <v/>
      </c>
      <c r="J106" s="84" t="s">
        <v>10</v>
      </c>
      <c r="K106" s="91" t="str">
        <f t="shared" si="3"/>
        <v/>
      </c>
      <c r="L106" s="92" t="s">
        <v>10</v>
      </c>
      <c r="M106" s="217"/>
      <c r="N106" s="218"/>
      <c r="O106" s="87"/>
      <c r="P106" s="88"/>
      <c r="Q106" s="89"/>
      <c r="R106" s="90"/>
      <c r="S106" s="161"/>
      <c r="T106" s="162"/>
      <c r="U106" s="162"/>
      <c r="V106" s="163"/>
      <c r="W106" s="62"/>
    </row>
    <row r="107" spans="1:23" ht="32.25" customHeight="1" thickTop="1" thickBot="1" x14ac:dyDescent="0.2">
      <c r="A107" s="51">
        <v>93</v>
      </c>
      <c r="B107" s="64"/>
      <c r="C107" s="64"/>
      <c r="D107" s="78"/>
      <c r="E107" s="79" t="s">
        <v>10</v>
      </c>
      <c r="F107" s="80" t="s">
        <v>11</v>
      </c>
      <c r="G107" s="81" t="s">
        <v>10</v>
      </c>
      <c r="H107" s="82"/>
      <c r="I107" s="83" t="str">
        <f t="shared" si="2"/>
        <v/>
      </c>
      <c r="J107" s="84" t="s">
        <v>10</v>
      </c>
      <c r="K107" s="91" t="str">
        <f t="shared" si="3"/>
        <v/>
      </c>
      <c r="L107" s="92" t="s">
        <v>10</v>
      </c>
      <c r="M107" s="217"/>
      <c r="N107" s="218"/>
      <c r="O107" s="87"/>
      <c r="P107" s="88"/>
      <c r="Q107" s="89"/>
      <c r="R107" s="90"/>
      <c r="S107" s="161"/>
      <c r="T107" s="162"/>
      <c r="U107" s="162"/>
      <c r="V107" s="163"/>
      <c r="W107" s="62"/>
    </row>
    <row r="108" spans="1:23" ht="32.25" customHeight="1" thickTop="1" thickBot="1" x14ac:dyDescent="0.2">
      <c r="A108" s="51">
        <v>94</v>
      </c>
      <c r="B108" s="64"/>
      <c r="C108" s="64"/>
      <c r="D108" s="78"/>
      <c r="E108" s="79" t="s">
        <v>10</v>
      </c>
      <c r="F108" s="80" t="s">
        <v>11</v>
      </c>
      <c r="G108" s="81" t="s">
        <v>10</v>
      </c>
      <c r="H108" s="82"/>
      <c r="I108" s="83" t="str">
        <f t="shared" si="2"/>
        <v/>
      </c>
      <c r="J108" s="84" t="s">
        <v>10</v>
      </c>
      <c r="K108" s="85" t="str">
        <f t="shared" si="3"/>
        <v/>
      </c>
      <c r="L108" s="86" t="s">
        <v>10</v>
      </c>
      <c r="M108" s="217"/>
      <c r="N108" s="218"/>
      <c r="O108" s="87"/>
      <c r="P108" s="88"/>
      <c r="Q108" s="89"/>
      <c r="R108" s="90"/>
      <c r="S108" s="161"/>
      <c r="T108" s="162"/>
      <c r="U108" s="162"/>
      <c r="V108" s="163"/>
      <c r="W108" s="62"/>
    </row>
    <row r="109" spans="1:23" ht="32.25" customHeight="1" thickTop="1" thickBot="1" x14ac:dyDescent="0.2">
      <c r="A109" s="51">
        <v>95</v>
      </c>
      <c r="B109" s="64"/>
      <c r="C109" s="64"/>
      <c r="D109" s="78"/>
      <c r="E109" s="79" t="s">
        <v>10</v>
      </c>
      <c r="F109" s="80" t="s">
        <v>11</v>
      </c>
      <c r="G109" s="81" t="s">
        <v>10</v>
      </c>
      <c r="H109" s="82"/>
      <c r="I109" s="83" t="str">
        <f t="shared" si="2"/>
        <v/>
      </c>
      <c r="J109" s="84" t="s">
        <v>10</v>
      </c>
      <c r="K109" s="91" t="str">
        <f t="shared" si="3"/>
        <v/>
      </c>
      <c r="L109" s="92" t="s">
        <v>10</v>
      </c>
      <c r="M109" s="217"/>
      <c r="N109" s="218"/>
      <c r="O109" s="87"/>
      <c r="P109" s="88"/>
      <c r="Q109" s="89"/>
      <c r="R109" s="90"/>
      <c r="S109" s="161"/>
      <c r="T109" s="162"/>
      <c r="U109" s="162"/>
      <c r="V109" s="163"/>
      <c r="W109" s="62"/>
    </row>
    <row r="110" spans="1:23" ht="32.25" customHeight="1" thickTop="1" thickBot="1" x14ac:dyDescent="0.2">
      <c r="A110" s="51">
        <v>96</v>
      </c>
      <c r="B110" s="64"/>
      <c r="C110" s="64"/>
      <c r="D110" s="78"/>
      <c r="E110" s="79" t="s">
        <v>10</v>
      </c>
      <c r="F110" s="80" t="s">
        <v>11</v>
      </c>
      <c r="G110" s="81" t="s">
        <v>10</v>
      </c>
      <c r="H110" s="82"/>
      <c r="I110" s="83" t="str">
        <f t="shared" si="2"/>
        <v/>
      </c>
      <c r="J110" s="84" t="s">
        <v>10</v>
      </c>
      <c r="K110" s="85" t="str">
        <f t="shared" si="3"/>
        <v/>
      </c>
      <c r="L110" s="86" t="s">
        <v>10</v>
      </c>
      <c r="M110" s="217"/>
      <c r="N110" s="218"/>
      <c r="O110" s="87"/>
      <c r="P110" s="88"/>
      <c r="Q110" s="89"/>
      <c r="R110" s="90"/>
      <c r="S110" s="161"/>
      <c r="T110" s="162"/>
      <c r="U110" s="162"/>
      <c r="V110" s="163"/>
      <c r="W110" s="62"/>
    </row>
    <row r="111" spans="1:23" ht="32.25" customHeight="1" thickTop="1" thickBot="1" x14ac:dyDescent="0.2">
      <c r="A111" s="51">
        <v>97</v>
      </c>
      <c r="B111" s="64"/>
      <c r="C111" s="64"/>
      <c r="D111" s="78"/>
      <c r="E111" s="79" t="s">
        <v>10</v>
      </c>
      <c r="F111" s="80" t="s">
        <v>11</v>
      </c>
      <c r="G111" s="81" t="s">
        <v>10</v>
      </c>
      <c r="H111" s="82"/>
      <c r="I111" s="83" t="str">
        <f t="shared" si="2"/>
        <v/>
      </c>
      <c r="J111" s="84" t="s">
        <v>10</v>
      </c>
      <c r="K111" s="91" t="str">
        <f t="shared" si="3"/>
        <v/>
      </c>
      <c r="L111" s="92" t="s">
        <v>10</v>
      </c>
      <c r="M111" s="217"/>
      <c r="N111" s="218"/>
      <c r="O111" s="87"/>
      <c r="P111" s="88"/>
      <c r="Q111" s="89"/>
      <c r="R111" s="90"/>
      <c r="S111" s="161"/>
      <c r="T111" s="162"/>
      <c r="U111" s="162"/>
      <c r="V111" s="163"/>
      <c r="W111" s="62"/>
    </row>
    <row r="112" spans="1:23" ht="32.25" customHeight="1" thickTop="1" thickBot="1" x14ac:dyDescent="0.2">
      <c r="A112" s="51">
        <v>98</v>
      </c>
      <c r="B112" s="64"/>
      <c r="C112" s="64"/>
      <c r="D112" s="78"/>
      <c r="E112" s="79" t="s">
        <v>10</v>
      </c>
      <c r="F112" s="80" t="s">
        <v>11</v>
      </c>
      <c r="G112" s="81" t="s">
        <v>10</v>
      </c>
      <c r="H112" s="82"/>
      <c r="I112" s="83" t="str">
        <f t="shared" si="2"/>
        <v/>
      </c>
      <c r="J112" s="84" t="s">
        <v>10</v>
      </c>
      <c r="K112" s="91" t="str">
        <f t="shared" si="3"/>
        <v/>
      </c>
      <c r="L112" s="92" t="s">
        <v>10</v>
      </c>
      <c r="M112" s="217"/>
      <c r="N112" s="218"/>
      <c r="O112" s="87"/>
      <c r="P112" s="88"/>
      <c r="Q112" s="89"/>
      <c r="R112" s="90"/>
      <c r="S112" s="161"/>
      <c r="T112" s="162"/>
      <c r="U112" s="162"/>
      <c r="V112" s="163"/>
      <c r="W112" s="62"/>
    </row>
    <row r="113" spans="1:23" ht="32.25" customHeight="1" thickTop="1" thickBot="1" x14ac:dyDescent="0.2">
      <c r="A113" s="51">
        <v>99</v>
      </c>
      <c r="B113" s="64"/>
      <c r="C113" s="64"/>
      <c r="D113" s="78"/>
      <c r="E113" s="79" t="s">
        <v>10</v>
      </c>
      <c r="F113" s="80" t="s">
        <v>11</v>
      </c>
      <c r="G113" s="81" t="s">
        <v>10</v>
      </c>
      <c r="H113" s="82"/>
      <c r="I113" s="83" t="str">
        <f t="shared" si="2"/>
        <v/>
      </c>
      <c r="J113" s="84" t="s">
        <v>10</v>
      </c>
      <c r="K113" s="85" t="str">
        <f t="shared" si="3"/>
        <v/>
      </c>
      <c r="L113" s="86" t="s">
        <v>10</v>
      </c>
      <c r="M113" s="217"/>
      <c r="N113" s="218"/>
      <c r="O113" s="87"/>
      <c r="P113" s="88"/>
      <c r="Q113" s="89"/>
      <c r="R113" s="90"/>
      <c r="S113" s="161"/>
      <c r="T113" s="162"/>
      <c r="U113" s="162"/>
      <c r="V113" s="163"/>
      <c r="W113" s="62"/>
    </row>
    <row r="114" spans="1:23" ht="32.25" customHeight="1" thickTop="1" thickBot="1" x14ac:dyDescent="0.2">
      <c r="A114" s="51">
        <v>100</v>
      </c>
      <c r="B114" s="64"/>
      <c r="C114" s="64"/>
      <c r="D114" s="93"/>
      <c r="E114" s="94" t="s">
        <v>10</v>
      </c>
      <c r="F114" s="95" t="s">
        <v>11</v>
      </c>
      <c r="G114" s="96" t="s">
        <v>10</v>
      </c>
      <c r="H114" s="98"/>
      <c r="I114" s="99" t="str">
        <f t="shared" si="2"/>
        <v/>
      </c>
      <c r="J114" s="100" t="s">
        <v>10</v>
      </c>
      <c r="K114" s="101" t="str">
        <f t="shared" si="3"/>
        <v/>
      </c>
      <c r="L114" s="102" t="s">
        <v>10</v>
      </c>
      <c r="M114" s="219"/>
      <c r="N114" s="220"/>
      <c r="O114" s="103"/>
      <c r="P114" s="104"/>
      <c r="Q114" s="105"/>
      <c r="R114" s="106"/>
      <c r="S114" s="205"/>
      <c r="T114" s="206"/>
      <c r="U114" s="206"/>
      <c r="V114" s="207"/>
      <c r="W114" s="62"/>
    </row>
    <row r="115" spans="1:23" ht="14.25" thickTop="1" x14ac:dyDescent="0.15"/>
    <row r="116" spans="1:23" x14ac:dyDescent="0.15"/>
  </sheetData>
  <sheetProtection selectLockedCells="1"/>
  <mergeCells count="220"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S113:V113"/>
    <mergeCell ref="S114:V114"/>
    <mergeCell ref="S9:V9"/>
    <mergeCell ref="M14:N14"/>
    <mergeCell ref="K9:M9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S104:V104"/>
    <mergeCell ref="S105:V105"/>
    <mergeCell ref="S106:V106"/>
    <mergeCell ref="S107:V107"/>
    <mergeCell ref="S108:V108"/>
    <mergeCell ref="S109:V109"/>
    <mergeCell ref="S110:V110"/>
    <mergeCell ref="S111:V111"/>
    <mergeCell ref="S112:V112"/>
    <mergeCell ref="S95:V95"/>
    <mergeCell ref="S96:V96"/>
    <mergeCell ref="S97:V97"/>
    <mergeCell ref="S98:V98"/>
    <mergeCell ref="S99:V99"/>
    <mergeCell ref="S100:V100"/>
    <mergeCell ref="S101:V101"/>
    <mergeCell ref="S102:V102"/>
    <mergeCell ref="S103:V103"/>
    <mergeCell ref="B4:V4"/>
    <mergeCell ref="R5:V5"/>
    <mergeCell ref="D5:E5"/>
    <mergeCell ref="R6:V6"/>
    <mergeCell ref="L6:N6"/>
    <mergeCell ref="C11:C13"/>
    <mergeCell ref="D11:N13"/>
    <mergeCell ref="N9:O9"/>
    <mergeCell ref="D9:J9"/>
    <mergeCell ref="S11:V13"/>
    <mergeCell ref="B5:C5"/>
    <mergeCell ref="B9:C9"/>
    <mergeCell ref="B11:B13"/>
    <mergeCell ref="O11:R11"/>
    <mergeCell ref="O12:P12"/>
    <mergeCell ref="Q12:R12"/>
    <mergeCell ref="S14:V14"/>
    <mergeCell ref="S15:V15"/>
    <mergeCell ref="S16:V16"/>
    <mergeCell ref="S17:V17"/>
    <mergeCell ref="S27:V27"/>
    <mergeCell ref="S28:V28"/>
    <mergeCell ref="S29:V29"/>
    <mergeCell ref="S30:V30"/>
    <mergeCell ref="S31:V31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S32:V32"/>
    <mergeCell ref="S33:V33"/>
    <mergeCell ref="S34:V34"/>
    <mergeCell ref="S35:V35"/>
    <mergeCell ref="S36:V36"/>
    <mergeCell ref="S37:V37"/>
    <mergeCell ref="S38:V38"/>
    <mergeCell ref="S39:V39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55:V55"/>
    <mergeCell ref="S56:V56"/>
    <mergeCell ref="S57:V57"/>
    <mergeCell ref="S58:V58"/>
    <mergeCell ref="S59:V59"/>
    <mergeCell ref="S60:V60"/>
    <mergeCell ref="S61:V61"/>
    <mergeCell ref="S62:V62"/>
    <mergeCell ref="S63:V63"/>
    <mergeCell ref="S64:V64"/>
    <mergeCell ref="S65:V65"/>
    <mergeCell ref="S66:V66"/>
    <mergeCell ref="S67:V67"/>
    <mergeCell ref="S68:V68"/>
    <mergeCell ref="S69:V69"/>
    <mergeCell ref="S70:V70"/>
    <mergeCell ref="S71:V71"/>
    <mergeCell ref="S72:V72"/>
    <mergeCell ref="S73:V73"/>
    <mergeCell ref="S74:V74"/>
    <mergeCell ref="S75:V75"/>
    <mergeCell ref="S76:V76"/>
    <mergeCell ref="S77:V77"/>
    <mergeCell ref="S78:V78"/>
    <mergeCell ref="S79:V79"/>
    <mergeCell ref="S80:V80"/>
    <mergeCell ref="S81:V81"/>
    <mergeCell ref="S82:V82"/>
    <mergeCell ref="S83:V83"/>
    <mergeCell ref="S84:V84"/>
    <mergeCell ref="S85:V85"/>
    <mergeCell ref="S86:V86"/>
    <mergeCell ref="S87:V87"/>
    <mergeCell ref="S88:V88"/>
    <mergeCell ref="S89:V89"/>
    <mergeCell ref="S90:V90"/>
    <mergeCell ref="S91:V91"/>
    <mergeCell ref="S92:V92"/>
    <mergeCell ref="S93:V93"/>
    <mergeCell ref="S94:V94"/>
  </mergeCells>
  <phoneticPr fontId="38"/>
  <conditionalFormatting sqref="R9">
    <cfRule type="expression" dxfId="5" priority="47">
      <formula>SUM(R9)&gt;0</formula>
    </cfRule>
  </conditionalFormatting>
  <conditionalFormatting sqref="D5:E5">
    <cfRule type="expression" dxfId="4" priority="45">
      <formula>$D$5&lt;&gt;"00"</formula>
    </cfRule>
  </conditionalFormatting>
  <conditionalFormatting sqref="I15:I114">
    <cfRule type="expression" dxfId="3" priority="3">
      <formula>LEN(I15)&gt;0</formula>
    </cfRule>
  </conditionalFormatting>
  <conditionalFormatting sqref="K9">
    <cfRule type="expression" dxfId="2" priority="2">
      <formula>SUM(K9)&gt;0</formula>
    </cfRule>
  </conditionalFormatting>
  <conditionalFormatting sqref="P9">
    <cfRule type="expression" dxfId="1" priority="1">
      <formula>SUM(P9)&gt;0</formula>
    </cfRule>
  </conditionalFormatting>
  <conditionalFormatting sqref="K15:K114">
    <cfRule type="expression" dxfId="0" priority="52">
      <formula>$K15=$D$5</formula>
    </cfRule>
  </conditionalFormatting>
  <dataValidations count="9">
    <dataValidation type="list" allowBlank="1" showInputMessage="1" showErrorMessage="1" sqref="R3">
      <formula1>$Y$3:$BT$3</formula1>
    </dataValidation>
    <dataValidation type="list" allowBlank="1" showInputMessage="1" showErrorMessage="1" sqref="U1 U7 U10">
      <formula1>"　,1,2,3,4,5,6,7,8,9,10,11,12,13,14,15,16,17,18,19,20,21,22,23,24,25,26,27,28,29,30,31"</formula1>
    </dataValidation>
    <dataValidation type="list" allowBlank="1" showInputMessage="1" showErrorMessage="1" sqref="S1 S7 S10">
      <formula1>"　,1,2,3,4,5,6,7,8,9,10,11,12"</formula1>
    </dataValidation>
    <dataValidation type="list" allowBlank="1" showInputMessage="1" showErrorMessage="1" sqref="B15:B114">
      <formula1>" ,新規登録,更新"</formula1>
    </dataValidation>
    <dataValidation type="list" allowBlank="1" showInputMessage="1" showErrorMessage="1" sqref="R1 R7 R10">
      <formula1>"27,28,29"</formula1>
    </dataValidation>
    <dataValidation type="list" allowBlank="1" showInputMessage="1" showErrorMessage="1" sqref="H15:H114">
      <formula1>"O,A,B,C,S"</formula1>
    </dataValidation>
    <dataValidation type="whole" showInputMessage="1" showErrorMessage="1" sqref="K9">
      <formula1>0</formula1>
      <formula2>100</formula2>
    </dataValidation>
    <dataValidation type="whole" allowBlank="1" showInputMessage="1" showErrorMessage="1" sqref="P9">
      <formula1>0</formula1>
      <formula2>100</formula2>
    </dataValidation>
    <dataValidation type="list" allowBlank="1" showInputMessage="1" showErrorMessage="1" sqref="C15:C114">
      <formula1>" ,審判,セッター"</formula1>
    </dataValidation>
  </dataValidations>
  <printOptions horizontalCentered="1"/>
  <pageMargins left="0.51181102362204722" right="0.23622047244094491" top="0.51181102362204722" bottom="0.39370078740157483" header="0.43307086614173229" footer="0.27559055118110237"/>
  <pageSetup paperSize="9" scale="90" orientation="landscape" horizontalDpi="4294967294" verticalDpi="0" r:id="rId1"/>
  <headerFooter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登録更新個人票</vt:lpstr>
      <vt:lpstr>登録者一覧</vt:lpstr>
      <vt:lpstr>登録更新個人票!Print_Area</vt:lpstr>
      <vt:lpstr>登録者一覧!Print_Area</vt:lpstr>
      <vt:lpstr>登録者一覧!Print_Titles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</dc:creator>
  <cp:lastModifiedBy>Kazuyuki Yamamoto</cp:lastModifiedBy>
  <cp:lastPrinted>2015-07-08T12:52:04Z</cp:lastPrinted>
  <dcterms:created xsi:type="dcterms:W3CDTF">2010-06-07T13:00:37Z</dcterms:created>
  <dcterms:modified xsi:type="dcterms:W3CDTF">2015-07-14T01:43:32Z</dcterms:modified>
</cp:coreProperties>
</file>